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050"/>
  </bookViews>
  <sheets>
    <sheet name="прил 1конс РЗ,ПЗ" sheetId="1" r:id="rId1"/>
  </sheets>
  <externalReferences>
    <externalReference r:id="rId2"/>
    <externalReference r:id="rId3"/>
  </externalReferences>
  <definedNames>
    <definedName name="В11" localSheetId="0">#REF!</definedName>
    <definedName name="В11">#REF!</definedName>
    <definedName name="_xlnm.Print_Area" localSheetId="0">'прил 1конс РЗ,ПЗ'!$A$1:$I$66</definedName>
    <definedName name="_xlnm.Print_Area">#REF!</definedName>
    <definedName name="п" localSheetId="0">#REF!</definedName>
    <definedName name="п">#REF!</definedName>
    <definedName name="Прил16дляраб" localSheetId="0">#REF!</definedName>
    <definedName name="Прил16дляраб">#REF!</definedName>
  </definedNames>
  <calcPr calcId="144525"/>
</workbook>
</file>

<file path=xl/calcChain.xml><?xml version="1.0" encoding="utf-8"?>
<calcChain xmlns="http://schemas.openxmlformats.org/spreadsheetml/2006/main">
  <c r="G65" i="1" l="1"/>
  <c r="G64" i="1"/>
  <c r="H63" i="1"/>
  <c r="F63" i="1"/>
  <c r="E63" i="1"/>
  <c r="D63" i="1"/>
  <c r="G62" i="1"/>
  <c r="H61" i="1"/>
  <c r="F61" i="1"/>
  <c r="E61" i="1"/>
  <c r="D61" i="1"/>
  <c r="G60" i="1"/>
  <c r="H59" i="1"/>
  <c r="F59" i="1"/>
  <c r="E59" i="1"/>
  <c r="D59" i="1"/>
  <c r="G58" i="1"/>
  <c r="G57" i="1"/>
  <c r="H56" i="1"/>
  <c r="F56" i="1"/>
  <c r="E56" i="1"/>
  <c r="D56" i="1"/>
  <c r="G55" i="1"/>
  <c r="G54" i="1"/>
  <c r="G53" i="1"/>
  <c r="G52" i="1"/>
  <c r="G51" i="1"/>
  <c r="H50" i="1"/>
  <c r="F50" i="1"/>
  <c r="E50" i="1"/>
  <c r="D50" i="1"/>
  <c r="G49" i="1"/>
  <c r="G48" i="1"/>
  <c r="G47" i="1"/>
  <c r="G46" i="1"/>
  <c r="H45" i="1"/>
  <c r="F45" i="1"/>
  <c r="E45" i="1"/>
  <c r="D45" i="1"/>
  <c r="G44" i="1"/>
  <c r="G43" i="1"/>
  <c r="H42" i="1"/>
  <c r="F42" i="1"/>
  <c r="E42" i="1"/>
  <c r="D42" i="1"/>
  <c r="G41" i="1"/>
  <c r="G40" i="1"/>
  <c r="G39" i="1"/>
  <c r="G38" i="1"/>
  <c r="G37" i="1"/>
  <c r="G36" i="1"/>
  <c r="H35" i="1"/>
  <c r="F35" i="1"/>
  <c r="G35" i="1" s="1"/>
  <c r="E35" i="1"/>
  <c r="D35" i="1"/>
  <c r="H34" i="1"/>
  <c r="G34" i="1"/>
  <c r="H33" i="1"/>
  <c r="G33" i="1"/>
  <c r="G32" i="1"/>
  <c r="G31" i="1"/>
  <c r="G30" i="1"/>
  <c r="H29" i="1"/>
  <c r="G29" i="1"/>
  <c r="F28" i="1"/>
  <c r="G28" i="1" s="1"/>
  <c r="E28" i="1"/>
  <c r="D28" i="1"/>
  <c r="G27" i="1"/>
  <c r="G25" i="1"/>
  <c r="H23" i="1"/>
  <c r="G23" i="1"/>
  <c r="H22" i="1"/>
  <c r="G22" i="1"/>
  <c r="F21" i="1"/>
  <c r="E21" i="1"/>
  <c r="D21" i="1"/>
  <c r="G20" i="1"/>
  <c r="G19" i="1"/>
  <c r="H18" i="1"/>
  <c r="G18" i="1"/>
  <c r="H17" i="1"/>
  <c r="F17" i="1"/>
  <c r="G17" i="1" s="1"/>
  <c r="E17" i="1"/>
  <c r="D17" i="1"/>
  <c r="G16" i="1"/>
  <c r="H15" i="1"/>
  <c r="F15" i="1"/>
  <c r="E15" i="1"/>
  <c r="D15" i="1"/>
  <c r="G14" i="1"/>
  <c r="G13" i="1"/>
  <c r="G12" i="1"/>
  <c r="G11" i="1"/>
  <c r="G10" i="1"/>
  <c r="G9" i="1"/>
  <c r="G8" i="1"/>
  <c r="G7" i="1"/>
  <c r="H6" i="1"/>
  <c r="F6" i="1"/>
  <c r="E6" i="1"/>
  <c r="D6" i="1"/>
  <c r="H66" i="1" l="1"/>
  <c r="F66" i="1"/>
  <c r="G15" i="1"/>
  <c r="E66" i="1"/>
  <c r="G61" i="1"/>
  <c r="D66" i="1"/>
  <c r="G42" i="1"/>
  <c r="G45" i="1"/>
  <c r="G50" i="1"/>
  <c r="G56" i="1"/>
  <c r="G21" i="1"/>
  <c r="G59" i="1"/>
  <c r="G63" i="1"/>
  <c r="G6" i="1"/>
  <c r="G66" i="1" l="1"/>
</calcChain>
</file>

<file path=xl/sharedStrings.xml><?xml version="1.0" encoding="utf-8"?>
<sst xmlns="http://schemas.openxmlformats.org/spreadsheetml/2006/main" count="177" uniqueCount="99">
  <si>
    <t>(тыс.рублей)</t>
  </si>
  <si>
    <t>Наименование показателя</t>
  </si>
  <si>
    <t>Раздел, подраздел</t>
  </si>
  <si>
    <t xml:space="preserve">Исполнение 2019 г </t>
  </si>
  <si>
    <t>Отчетный 2020 год</t>
  </si>
  <si>
    <t>Темп роста в 2020 г по сравн с 2019 годом (%)</t>
  </si>
  <si>
    <t>исполнение 2015год</t>
  </si>
  <si>
    <t>Уточненный план</t>
  </si>
  <si>
    <t>Кассовое исполнение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</si>
  <si>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</si>
  <si>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</si>
  <si>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</si>
  <si>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</si>
  <si>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</si>
  <si>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</si>
  <si>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</si>
  <si>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</si>
  <si>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</si>
  <si>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</si>
  <si>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</si>
  <si>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</si>
  <si>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</si>
  <si>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</si>
  <si>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</si>
  <si>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</si>
  <si>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</si>
  <si>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</si>
  <si>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</si>
  <si>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</si>
  <si>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</si>
  <si>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</si>
  <si>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</si>
  <si>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</si>
  <si>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</si>
  <si>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</si>
  <si>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</si>
  <si>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</si>
  <si>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</si>
  <si>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</si>
  <si>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</si>
  <si>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</si>
  <si>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</si>
  <si>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</si>
  <si>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</si>
  <si>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 xml:space="preserve"> Связь и информатика 
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</si>
  <si>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</si>
  <si>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</si>
  <si>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</si>
  <si>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</si>
  <si>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</si>
  <si>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</si>
  <si>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</si>
  <si>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</si>
  <si>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</si>
  <si>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</si>
  <si>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</si>
  <si>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</si>
  <si>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</si>
  <si>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</si>
  <si>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</si>
  <si>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Начальное  профессиональное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</si>
  <si>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</si>
  <si>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</si>
  <si>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</si>
  <si>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</si>
  <si>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</si>
  <si>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</si>
  <si>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</si>
  <si>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</si>
  <si>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</si>
  <si>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</si>
  <si>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</si>
  <si>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</si>
  <si>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</si>
  <si>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</si>
  <si>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</si>
  <si>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</si>
  <si>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</si>
  <si>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</si>
  <si>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</si>
  <si>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</si>
  <si>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</si>
  <si>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</si>
  <si>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</si>
  <si>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</si>
  <si>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спорта.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</si>
  <si>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</si>
  <si>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</si>
  <si>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</si>
  <si>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</si>
  <si>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</si>
  <si>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</si>
  <si>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</si>
  <si>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</si>
  <si>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</si>
  <si>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</si>
  <si>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</si>
  <si>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>Информация по муниципальному образованию "Онгудайский район"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</si>
  <si>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 2020год  в сравнении с исполнением за 2019год.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</si>
</sst>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0.000"/>
    <numFmt numFmtId="165" formatCode="###\ ###\ ###\ ###\ ##0.00"/>
    <numFmt numFmtId="166" formatCode="0.0000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1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sz val="9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Segoe UI"/>
      <family val="2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7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2" fillId="0" borderId="0"/>
    <xf numFmtId="0" fontId="13" fillId="0" borderId="0">
      <alignment horizontal="left"/>
    </xf>
    <xf numFmtId="0" fontId="12" fillId="0" borderId="0"/>
    <xf numFmtId="0" fontId="13" fillId="0" borderId="0">
      <alignment horizontal="left"/>
    </xf>
    <xf numFmtId="0" fontId="1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2" fillId="0" borderId="0"/>
    <xf numFmtId="0" fontId="13" fillId="0" borderId="0">
      <alignment horizontal="left"/>
    </xf>
    <xf numFmtId="49" fontId="15" fillId="0" borderId="0">
      <alignment horizontal="center"/>
    </xf>
    <xf numFmtId="49" fontId="7" fillId="0" borderId="12"/>
    <xf numFmtId="49" fontId="15" fillId="0" borderId="13">
      <alignment horizontal="center" wrapText="1"/>
    </xf>
    <xf numFmtId="4" fontId="7" fillId="0" borderId="14">
      <alignment horizontal="right"/>
    </xf>
    <xf numFmtId="49" fontId="15" fillId="0" borderId="15">
      <alignment horizontal="center" wrapText="1"/>
    </xf>
    <xf numFmtId="4" fontId="7" fillId="0" borderId="15">
      <alignment horizontal="right"/>
    </xf>
    <xf numFmtId="49" fontId="15" fillId="0" borderId="14">
      <alignment horizontal="center"/>
    </xf>
    <xf numFmtId="49" fontId="7" fillId="0" borderId="0">
      <alignment horizontal="right"/>
    </xf>
    <xf numFmtId="49" fontId="15" fillId="0" borderId="12"/>
    <xf numFmtId="0" fontId="7" fillId="0" borderId="12"/>
    <xf numFmtId="4" fontId="15" fillId="0" borderId="14">
      <alignment horizontal="right"/>
    </xf>
    <xf numFmtId="4" fontId="7" fillId="0" borderId="16">
      <alignment horizontal="right"/>
    </xf>
    <xf numFmtId="4" fontId="15" fillId="0" borderId="13">
      <alignment horizontal="right"/>
    </xf>
    <xf numFmtId="49" fontId="7" fillId="0" borderId="17">
      <alignment horizontal="center"/>
    </xf>
    <xf numFmtId="49" fontId="15" fillId="0" borderId="0">
      <alignment horizontal="right"/>
    </xf>
    <xf numFmtId="4" fontId="7" fillId="0" borderId="18">
      <alignment horizontal="right"/>
    </xf>
    <xf numFmtId="4" fontId="15" fillId="0" borderId="16">
      <alignment horizontal="right"/>
    </xf>
    <xf numFmtId="0" fontId="16" fillId="0" borderId="0">
      <alignment horizontal="center"/>
    </xf>
    <xf numFmtId="49" fontId="15" fillId="0" borderId="17">
      <alignment horizontal="center"/>
    </xf>
    <xf numFmtId="0" fontId="16" fillId="0" borderId="12"/>
    <xf numFmtId="4" fontId="15" fillId="0" borderId="19">
      <alignment horizontal="right"/>
    </xf>
    <xf numFmtId="0" fontId="7" fillId="0" borderId="20">
      <alignment horizontal="left" wrapText="1"/>
    </xf>
    <xf numFmtId="0" fontId="15" fillId="0" borderId="21">
      <alignment horizontal="left" wrapText="1"/>
    </xf>
    <xf numFmtId="0" fontId="7" fillId="0" borderId="22">
      <alignment horizontal="left" wrapText="1" indent="1"/>
    </xf>
    <xf numFmtId="0" fontId="17" fillId="0" borderId="23">
      <alignment horizontal="left" wrapText="1"/>
    </xf>
    <xf numFmtId="0" fontId="7" fillId="0" borderId="20">
      <alignment horizontal="left" wrapText="1" indent="2"/>
    </xf>
    <xf numFmtId="0" fontId="15" fillId="0" borderId="24">
      <alignment horizontal="left" wrapText="1" indent="2"/>
    </xf>
    <xf numFmtId="0" fontId="7" fillId="0" borderId="25">
      <alignment horizontal="left" wrapText="1" indent="2"/>
    </xf>
    <xf numFmtId="0" fontId="13" fillId="0" borderId="26"/>
    <xf numFmtId="0" fontId="18" fillId="0" borderId="12">
      <alignment wrapText="1"/>
    </xf>
    <xf numFmtId="0" fontId="15" fillId="0" borderId="12"/>
    <xf numFmtId="0" fontId="18" fillId="0" borderId="27">
      <alignment wrapText="1"/>
    </xf>
    <xf numFmtId="0" fontId="13" fillId="0" borderId="12"/>
    <xf numFmtId="0" fontId="18" fillId="0" borderId="26">
      <alignment wrapText="1"/>
    </xf>
    <xf numFmtId="0" fontId="17" fillId="0" borderId="0">
      <alignment horizontal="center"/>
    </xf>
    <xf numFmtId="0" fontId="7" fillId="0" borderId="0">
      <alignment horizontal="center" wrapText="1"/>
    </xf>
    <xf numFmtId="0" fontId="17" fillId="0" borderId="12"/>
    <xf numFmtId="49" fontId="7" fillId="0" borderId="12">
      <alignment horizontal="left"/>
    </xf>
    <xf numFmtId="0" fontId="15" fillId="0" borderId="20">
      <alignment horizontal="left" wrapText="1"/>
    </xf>
    <xf numFmtId="49" fontId="7" fillId="0" borderId="28">
      <alignment horizontal="center" wrapText="1"/>
    </xf>
    <xf numFmtId="0" fontId="15" fillId="0" borderId="22">
      <alignment horizontal="left" wrapText="1" indent="1"/>
    </xf>
    <xf numFmtId="49" fontId="7" fillId="0" borderId="28">
      <alignment horizontal="left" wrapText="1"/>
    </xf>
    <xf numFmtId="0" fontId="15" fillId="0" borderId="20">
      <alignment horizontal="left" wrapText="1" indent="2"/>
    </xf>
    <xf numFmtId="49" fontId="7" fillId="0" borderId="28">
      <alignment horizontal="center" shrinkToFit="1"/>
    </xf>
    <xf numFmtId="0" fontId="13" fillId="2" borderId="29"/>
    <xf numFmtId="49" fontId="7" fillId="0" borderId="12">
      <alignment horizontal="center"/>
    </xf>
    <xf numFmtId="0" fontId="15" fillId="0" borderId="25">
      <alignment horizontal="left" wrapText="1" indent="2"/>
    </xf>
    <xf numFmtId="0" fontId="7" fillId="0" borderId="26">
      <alignment horizontal="center"/>
    </xf>
    <xf numFmtId="0" fontId="15" fillId="0" borderId="0">
      <alignment horizontal="center" wrapText="1"/>
    </xf>
    <xf numFmtId="0" fontId="7" fillId="0" borderId="0">
      <alignment horizontal="center"/>
    </xf>
    <xf numFmtId="49" fontId="15" fillId="0" borderId="12">
      <alignment horizontal="left"/>
    </xf>
    <xf numFmtId="49" fontId="7" fillId="0" borderId="12"/>
    <xf numFmtId="49" fontId="15" fillId="0" borderId="28">
      <alignment horizontal="center" wrapText="1"/>
    </xf>
    <xf numFmtId="49" fontId="7" fillId="0" borderId="14">
      <alignment horizontal="center" shrinkToFit="1"/>
    </xf>
    <xf numFmtId="49" fontId="15" fillId="0" borderId="28">
      <alignment horizontal="center" shrinkToFit="1"/>
    </xf>
    <xf numFmtId="0" fontId="7" fillId="0" borderId="26"/>
    <xf numFmtId="49" fontId="15" fillId="0" borderId="14">
      <alignment horizontal="center" shrinkToFit="1"/>
    </xf>
    <xf numFmtId="0" fontId="7" fillId="0" borderId="12">
      <alignment horizontal="center"/>
    </xf>
    <xf numFmtId="0" fontId="15" fillId="0" borderId="30">
      <alignment horizontal="left" wrapText="1"/>
    </xf>
    <xf numFmtId="49" fontId="7" fillId="0" borderId="26">
      <alignment horizontal="center"/>
    </xf>
    <xf numFmtId="0" fontId="15" fillId="0" borderId="21">
      <alignment horizontal="left" wrapText="1" indent="1"/>
    </xf>
    <xf numFmtId="49" fontId="7" fillId="0" borderId="0">
      <alignment horizontal="left"/>
    </xf>
    <xf numFmtId="0" fontId="15" fillId="0" borderId="30">
      <alignment horizontal="left" wrapText="1" indent="2"/>
    </xf>
    <xf numFmtId="0" fontId="4" fillId="0" borderId="12"/>
    <xf numFmtId="0" fontId="15" fillId="0" borderId="21">
      <alignment horizontal="left" wrapText="1" indent="2"/>
    </xf>
    <xf numFmtId="0" fontId="4" fillId="0" borderId="26"/>
    <xf numFmtId="0" fontId="13" fillId="0" borderId="31"/>
    <xf numFmtId="49" fontId="7" fillId="0" borderId="16">
      <alignment horizontal="center"/>
    </xf>
    <xf numFmtId="0" fontId="13" fillId="0" borderId="32"/>
    <xf numFmtId="0" fontId="16" fillId="0" borderId="33">
      <alignment horizontal="center" vertical="center" textRotation="90" wrapText="1"/>
    </xf>
    <xf numFmtId="0" fontId="17" fillId="0" borderId="33">
      <alignment horizontal="center" vertical="center" textRotation="90" wrapText="1"/>
    </xf>
    <xf numFmtId="0" fontId="16" fillId="0" borderId="26">
      <alignment horizontal="center" vertical="center" textRotation="90" wrapText="1"/>
    </xf>
    <xf numFmtId="0" fontId="17" fillId="0" borderId="26">
      <alignment horizontal="center" vertical="center" textRotation="90" wrapText="1"/>
    </xf>
    <xf numFmtId="0" fontId="7" fillId="0" borderId="0">
      <alignment vertical="center"/>
    </xf>
    <xf numFmtId="0" fontId="15" fillId="0" borderId="0">
      <alignment vertical="center"/>
    </xf>
    <xf numFmtId="0" fontId="16" fillId="0" borderId="33">
      <alignment horizontal="center" vertical="center" textRotation="90"/>
    </xf>
    <xf numFmtId="0" fontId="17" fillId="0" borderId="12">
      <alignment horizontal="center" vertical="center" textRotation="90" wrapText="1"/>
    </xf>
    <xf numFmtId="49" fontId="7" fillId="0" borderId="27">
      <alignment horizontal="center" vertical="center" wrapText="1"/>
    </xf>
    <xf numFmtId="0" fontId="17" fillId="0" borderId="26">
      <alignment horizontal="center" vertical="center" textRotation="90"/>
    </xf>
    <xf numFmtId="0" fontId="16" fillId="0" borderId="34"/>
    <xf numFmtId="0" fontId="17" fillId="0" borderId="12">
      <alignment horizontal="center" vertical="center" textRotation="90"/>
    </xf>
    <xf numFmtId="49" fontId="19" fillId="0" borderId="35">
      <alignment horizontal="left" vertical="center" wrapText="1"/>
    </xf>
    <xf numFmtId="0" fontId="17" fillId="0" borderId="33">
      <alignment horizontal="center" vertical="center" textRotation="90"/>
    </xf>
    <xf numFmtId="49" fontId="7" fillId="0" borderId="36">
      <alignment horizontal="left" vertical="center" wrapText="1" indent="2"/>
    </xf>
    <xf numFmtId="0" fontId="17" fillId="0" borderId="27">
      <alignment horizontal="center" vertical="center" textRotation="90"/>
    </xf>
    <xf numFmtId="49" fontId="7" fillId="0" borderId="25">
      <alignment horizontal="left" vertical="center" wrapText="1" indent="3"/>
    </xf>
    <xf numFmtId="0" fontId="20" fillId="0" borderId="12">
      <alignment wrapText="1"/>
    </xf>
    <xf numFmtId="49" fontId="7" fillId="0" borderId="35">
      <alignment horizontal="left" vertical="center" wrapText="1" indent="3"/>
    </xf>
    <xf numFmtId="0" fontId="20" fillId="0" borderId="27">
      <alignment wrapText="1"/>
    </xf>
    <xf numFmtId="49" fontId="7" fillId="0" borderId="37">
      <alignment horizontal="left" vertical="center" wrapText="1" indent="3"/>
    </xf>
    <xf numFmtId="0" fontId="20" fillId="0" borderId="26">
      <alignment wrapText="1"/>
    </xf>
    <xf numFmtId="0" fontId="19" fillId="0" borderId="34">
      <alignment horizontal="left" vertical="center" wrapText="1"/>
    </xf>
    <xf numFmtId="0" fontId="15" fillId="0" borderId="27">
      <alignment horizontal="center" vertical="top" wrapText="1"/>
    </xf>
    <xf numFmtId="49" fontId="7" fillId="0" borderId="26">
      <alignment horizontal="left" vertical="center" wrapText="1" indent="3"/>
    </xf>
    <xf numFmtId="0" fontId="17" fillId="0" borderId="34"/>
    <xf numFmtId="49" fontId="7" fillId="0" borderId="0">
      <alignment horizontal="left" vertical="center" wrapText="1" indent="3"/>
    </xf>
    <xf numFmtId="49" fontId="21" fillId="0" borderId="35">
      <alignment horizontal="left" vertical="center" wrapText="1"/>
    </xf>
    <xf numFmtId="49" fontId="7" fillId="0" borderId="12">
      <alignment horizontal="left" vertical="center" wrapText="1" indent="3"/>
    </xf>
    <xf numFmtId="49" fontId="15" fillId="0" borderId="36">
      <alignment horizontal="left" vertical="center" wrapText="1" indent="2"/>
    </xf>
    <xf numFmtId="49" fontId="19" fillId="0" borderId="34">
      <alignment horizontal="left" vertical="center" wrapText="1"/>
    </xf>
    <xf numFmtId="49" fontId="15" fillId="0" borderId="25">
      <alignment horizontal="left" vertical="center" wrapText="1" indent="3"/>
    </xf>
    <xf numFmtId="49" fontId="7" fillId="0" borderId="38">
      <alignment horizontal="center" vertical="center" wrapText="1"/>
    </xf>
    <xf numFmtId="49" fontId="15" fillId="0" borderId="35">
      <alignment horizontal="left" vertical="center" wrapText="1" indent="3"/>
    </xf>
    <xf numFmtId="49" fontId="16" fillId="0" borderId="39">
      <alignment horizontal="center"/>
    </xf>
    <xf numFmtId="49" fontId="15" fillId="0" borderId="37">
      <alignment horizontal="left" vertical="center" wrapText="1" indent="3"/>
    </xf>
    <xf numFmtId="49" fontId="16" fillId="0" borderId="40">
      <alignment horizontal="center" vertical="center" wrapText="1"/>
    </xf>
    <xf numFmtId="0" fontId="21" fillId="0" borderId="34">
      <alignment horizontal="left" vertical="center" wrapText="1"/>
    </xf>
    <xf numFmtId="49" fontId="7" fillId="0" borderId="41">
      <alignment horizontal="center" vertical="center" wrapText="1"/>
    </xf>
    <xf numFmtId="49" fontId="15" fillId="0" borderId="26">
      <alignment horizontal="left" vertical="center" wrapText="1" indent="3"/>
    </xf>
    <xf numFmtId="49" fontId="7" fillId="0" borderId="28">
      <alignment horizontal="center" vertical="center" wrapText="1"/>
    </xf>
    <xf numFmtId="49" fontId="15" fillId="0" borderId="0">
      <alignment horizontal="left" vertical="center" wrapText="1" indent="3"/>
    </xf>
    <xf numFmtId="49" fontId="7" fillId="0" borderId="40">
      <alignment horizontal="center" vertical="center" wrapText="1"/>
    </xf>
    <xf numFmtId="49" fontId="15" fillId="0" borderId="12">
      <alignment horizontal="left" vertical="center" wrapText="1" indent="3"/>
    </xf>
    <xf numFmtId="49" fontId="7" fillId="0" borderId="42">
      <alignment horizontal="center" vertical="center" wrapText="1"/>
    </xf>
    <xf numFmtId="49" fontId="21" fillId="0" borderId="34">
      <alignment horizontal="left" vertical="center" wrapText="1"/>
    </xf>
    <xf numFmtId="49" fontId="7" fillId="0" borderId="43">
      <alignment horizontal="center" vertical="center" wrapText="1"/>
    </xf>
    <xf numFmtId="0" fontId="15" fillId="0" borderId="35">
      <alignment horizontal="left" vertical="center" wrapText="1"/>
    </xf>
    <xf numFmtId="49" fontId="7" fillId="0" borderId="0">
      <alignment horizontal="center" vertical="center" wrapText="1"/>
    </xf>
    <xf numFmtId="0" fontId="15" fillId="0" borderId="37">
      <alignment horizontal="left" vertical="center" wrapText="1"/>
    </xf>
    <xf numFmtId="49" fontId="7" fillId="0" borderId="12">
      <alignment horizontal="center" vertical="center" wrapText="1"/>
    </xf>
    <xf numFmtId="49" fontId="15" fillId="0" borderId="35">
      <alignment horizontal="left" vertical="center" wrapText="1"/>
    </xf>
    <xf numFmtId="49" fontId="16" fillId="0" borderId="39">
      <alignment horizontal="center" vertical="center" wrapText="1"/>
    </xf>
    <xf numFmtId="49" fontId="15" fillId="0" borderId="37">
      <alignment horizontal="left" vertical="center" wrapText="1"/>
    </xf>
    <xf numFmtId="0" fontId="7" fillId="0" borderId="27">
      <alignment horizontal="center" vertical="top"/>
    </xf>
    <xf numFmtId="49" fontId="17" fillId="0" borderId="39">
      <alignment horizontal="center"/>
    </xf>
    <xf numFmtId="49" fontId="7" fillId="0" borderId="27">
      <alignment horizontal="center" vertical="top" wrapText="1"/>
    </xf>
    <xf numFmtId="49" fontId="17" fillId="0" borderId="40">
      <alignment horizontal="center" vertical="center" wrapText="1"/>
    </xf>
    <xf numFmtId="4" fontId="7" fillId="0" borderId="13">
      <alignment horizontal="right"/>
    </xf>
    <xf numFmtId="49" fontId="15" fillId="0" borderId="41">
      <alignment horizontal="center" vertical="center" wrapText="1"/>
    </xf>
    <xf numFmtId="0" fontId="7" fillId="0" borderId="31"/>
    <xf numFmtId="49" fontId="15" fillId="0" borderId="28">
      <alignment horizontal="center" vertical="center" wrapText="1"/>
    </xf>
    <xf numFmtId="4" fontId="7" fillId="0" borderId="38">
      <alignment horizontal="right"/>
    </xf>
    <xf numFmtId="49" fontId="15" fillId="0" borderId="40">
      <alignment horizontal="center" vertical="center" wrapText="1"/>
    </xf>
    <xf numFmtId="4" fontId="7" fillId="0" borderId="43">
      <alignment horizontal="right" shrinkToFit="1"/>
    </xf>
    <xf numFmtId="49" fontId="15" fillId="0" borderId="42">
      <alignment horizontal="center" vertical="center" wrapText="1"/>
    </xf>
    <xf numFmtId="4" fontId="7" fillId="0" borderId="0">
      <alignment horizontal="right" shrinkToFit="1"/>
    </xf>
    <xf numFmtId="49" fontId="15" fillId="0" borderId="43">
      <alignment horizontal="center" vertical="center" wrapText="1"/>
    </xf>
    <xf numFmtId="0" fontId="16" fillId="0" borderId="27">
      <alignment horizontal="center" vertical="top"/>
    </xf>
    <xf numFmtId="49" fontId="15" fillId="0" borderId="0">
      <alignment horizontal="center" vertical="center" wrapText="1"/>
    </xf>
    <xf numFmtId="0" fontId="7" fillId="0" borderId="27">
      <alignment horizontal="center" vertical="top" wrapText="1"/>
    </xf>
    <xf numFmtId="49" fontId="15" fillId="0" borderId="12">
      <alignment horizontal="center" vertical="center" wrapText="1"/>
    </xf>
    <xf numFmtId="0" fontId="7" fillId="0" borderId="27">
      <alignment horizontal="center" vertical="top"/>
    </xf>
    <xf numFmtId="49" fontId="17" fillId="0" borderId="39">
      <alignment horizontal="center" vertical="center" wrapText="1"/>
    </xf>
    <xf numFmtId="4" fontId="7" fillId="0" borderId="19">
      <alignment horizontal="right"/>
    </xf>
    <xf numFmtId="0" fontId="17" fillId="0" borderId="39">
      <alignment horizontal="center" vertical="center"/>
    </xf>
    <xf numFmtId="0" fontId="7" fillId="0" borderId="32"/>
    <xf numFmtId="0" fontId="15" fillId="0" borderId="41">
      <alignment horizontal="center" vertical="center"/>
    </xf>
    <xf numFmtId="4" fontId="7" fillId="0" borderId="44">
      <alignment horizontal="right"/>
    </xf>
    <xf numFmtId="0" fontId="15" fillId="0" borderId="28">
      <alignment horizontal="center" vertical="center"/>
    </xf>
    <xf numFmtId="0" fontId="7" fillId="0" borderId="12">
      <alignment horizontal="right"/>
    </xf>
    <xf numFmtId="0" fontId="15" fillId="0" borderId="40">
      <alignment horizontal="center" vertical="center"/>
    </xf>
    <xf numFmtId="0" fontId="16" fillId="0" borderId="27">
      <alignment horizontal="center" vertical="top"/>
    </xf>
    <xf numFmtId="0" fontId="17" fillId="0" borderId="40">
      <alignment horizontal="center" vertical="center"/>
    </xf>
    <xf numFmtId="0" fontId="15" fillId="0" borderId="42">
      <alignment horizontal="center" vertical="center"/>
    </xf>
    <xf numFmtId="49" fontId="17" fillId="0" borderId="39">
      <alignment horizontal="center" vertical="center"/>
    </xf>
    <xf numFmtId="49" fontId="15" fillId="0" borderId="41">
      <alignment horizontal="center" vertical="center"/>
    </xf>
    <xf numFmtId="49" fontId="15" fillId="0" borderId="28">
      <alignment horizontal="center" vertical="center"/>
    </xf>
    <xf numFmtId="49" fontId="15" fillId="0" borderId="40">
      <alignment horizontal="center" vertical="center"/>
    </xf>
    <xf numFmtId="49" fontId="15" fillId="0" borderId="42">
      <alignment horizontal="center" vertical="center"/>
    </xf>
    <xf numFmtId="49" fontId="15" fillId="0" borderId="12">
      <alignment horizontal="center"/>
    </xf>
    <xf numFmtId="0" fontId="15" fillId="0" borderId="26">
      <alignment horizontal="center"/>
    </xf>
    <xf numFmtId="0" fontId="15" fillId="0" borderId="0">
      <alignment horizontal="center"/>
    </xf>
    <xf numFmtId="49" fontId="15" fillId="0" borderId="12"/>
    <xf numFmtId="0" fontId="15" fillId="0" borderId="27">
      <alignment horizontal="center" vertical="top"/>
    </xf>
    <xf numFmtId="49" fontId="15" fillId="0" borderId="27">
      <alignment horizontal="center" vertical="top" wrapText="1"/>
    </xf>
    <xf numFmtId="0" fontId="15" fillId="0" borderId="31"/>
    <xf numFmtId="4" fontId="15" fillId="0" borderId="38">
      <alignment horizontal="right"/>
    </xf>
    <xf numFmtId="4" fontId="15" fillId="0" borderId="43">
      <alignment horizontal="right"/>
    </xf>
    <xf numFmtId="4" fontId="15" fillId="0" borderId="0">
      <alignment horizontal="right" shrinkToFit="1"/>
    </xf>
    <xf numFmtId="4" fontId="15" fillId="0" borderId="12">
      <alignment horizontal="right"/>
    </xf>
    <xf numFmtId="0" fontId="15" fillId="0" borderId="26"/>
    <xf numFmtId="0" fontId="15" fillId="0" borderId="27">
      <alignment horizontal="center" vertical="top" wrapText="1"/>
    </xf>
    <xf numFmtId="0" fontId="15" fillId="0" borderId="12">
      <alignment horizontal="center"/>
    </xf>
    <xf numFmtId="49" fontId="15" fillId="0" borderId="26">
      <alignment horizontal="center"/>
    </xf>
    <xf numFmtId="49" fontId="15" fillId="0" borderId="0">
      <alignment horizontal="left"/>
    </xf>
    <xf numFmtId="4" fontId="15" fillId="0" borderId="31">
      <alignment horizontal="right"/>
    </xf>
    <xf numFmtId="0" fontId="15" fillId="0" borderId="27">
      <alignment horizontal="center" vertical="top"/>
    </xf>
    <xf numFmtId="4" fontId="15" fillId="0" borderId="32">
      <alignment horizontal="right"/>
    </xf>
    <xf numFmtId="4" fontId="15" fillId="0" borderId="44">
      <alignment horizontal="right"/>
    </xf>
    <xf numFmtId="0" fontId="15" fillId="0" borderId="32"/>
    <xf numFmtId="0" fontId="22" fillId="0" borderId="45"/>
    <xf numFmtId="0" fontId="13" fillId="2" borderId="0"/>
    <xf numFmtId="0" fontId="4" fillId="3" borderId="0"/>
    <xf numFmtId="0" fontId="17" fillId="0" borderId="0"/>
    <xf numFmtId="0" fontId="16" fillId="0" borderId="0"/>
    <xf numFmtId="0" fontId="23" fillId="0" borderId="0"/>
    <xf numFmtId="0" fontId="24" fillId="0" borderId="0"/>
    <xf numFmtId="0" fontId="15" fillId="0" borderId="0">
      <alignment horizontal="left"/>
    </xf>
    <xf numFmtId="0" fontId="7" fillId="0" borderId="0">
      <alignment horizontal="left"/>
    </xf>
    <xf numFmtId="0" fontId="15" fillId="0" borderId="0"/>
    <xf numFmtId="0" fontId="7" fillId="0" borderId="0"/>
    <xf numFmtId="0" fontId="22" fillId="0" borderId="0"/>
    <xf numFmtId="0" fontId="25" fillId="0" borderId="0"/>
    <xf numFmtId="0" fontId="13" fillId="0" borderId="0"/>
    <xf numFmtId="0" fontId="4" fillId="3" borderId="12"/>
    <xf numFmtId="49" fontId="26" fillId="4" borderId="27">
      <alignment horizontal="left" wrapText="1"/>
    </xf>
    <xf numFmtId="0" fontId="7" fillId="0" borderId="33">
      <alignment horizontal="center" vertical="top" wrapText="1"/>
    </xf>
    <xf numFmtId="49" fontId="15" fillId="0" borderId="27">
      <alignment horizontal="center" vertical="center" wrapText="1"/>
    </xf>
    <xf numFmtId="0" fontId="7" fillId="0" borderId="33">
      <alignment horizontal="center" vertical="center"/>
    </xf>
    <xf numFmtId="49" fontId="15" fillId="0" borderId="27">
      <alignment horizontal="center" vertical="center" wrapText="1"/>
    </xf>
    <xf numFmtId="0" fontId="4" fillId="3" borderId="46"/>
    <xf numFmtId="0" fontId="13" fillId="2" borderId="46"/>
    <xf numFmtId="0" fontId="7" fillId="0" borderId="47">
      <alignment horizontal="left" wrapText="1"/>
    </xf>
    <xf numFmtId="0" fontId="15" fillId="0" borderId="47">
      <alignment horizontal="left" wrapText="1"/>
    </xf>
    <xf numFmtId="0" fontId="7" fillId="0" borderId="20">
      <alignment horizontal="left" wrapText="1" indent="1"/>
    </xf>
    <xf numFmtId="0" fontId="15" fillId="0" borderId="20">
      <alignment horizontal="left" wrapText="1" indent="1"/>
    </xf>
    <xf numFmtId="0" fontId="7" fillId="0" borderId="34">
      <alignment horizontal="left" wrapText="1" indent="2"/>
    </xf>
    <xf numFmtId="0" fontId="15" fillId="0" borderId="17">
      <alignment horizontal="left" wrapText="1" indent="2"/>
    </xf>
    <xf numFmtId="0" fontId="4" fillId="3" borderId="29"/>
    <xf numFmtId="0" fontId="13" fillId="2" borderId="26"/>
    <xf numFmtId="0" fontId="27" fillId="0" borderId="0">
      <alignment horizontal="center" wrapText="1"/>
    </xf>
    <xf numFmtId="0" fontId="28" fillId="0" borderId="0">
      <alignment horizontal="center" wrapText="1"/>
    </xf>
    <xf numFmtId="0" fontId="29" fillId="0" borderId="0">
      <alignment horizontal="center" vertical="top"/>
    </xf>
    <xf numFmtId="0" fontId="30" fillId="0" borderId="0">
      <alignment horizontal="center" vertical="top"/>
    </xf>
    <xf numFmtId="0" fontId="7" fillId="0" borderId="12">
      <alignment wrapText="1"/>
    </xf>
    <xf numFmtId="0" fontId="15" fillId="0" borderId="12">
      <alignment wrapText="1"/>
    </xf>
    <xf numFmtId="0" fontId="7" fillId="0" borderId="46">
      <alignment wrapText="1"/>
    </xf>
    <xf numFmtId="0" fontId="15" fillId="0" borderId="46">
      <alignment wrapText="1"/>
    </xf>
    <xf numFmtId="0" fontId="7" fillId="0" borderId="26">
      <alignment horizontal="left"/>
    </xf>
    <xf numFmtId="0" fontId="15" fillId="0" borderId="26">
      <alignment horizontal="left"/>
    </xf>
    <xf numFmtId="0" fontId="7" fillId="0" borderId="27">
      <alignment horizontal="center" vertical="top" wrapText="1"/>
    </xf>
    <xf numFmtId="0" fontId="13" fillId="2" borderId="48"/>
    <xf numFmtId="0" fontId="7" fillId="0" borderId="38">
      <alignment horizontal="center" vertical="center"/>
    </xf>
    <xf numFmtId="49" fontId="15" fillId="0" borderId="39">
      <alignment horizontal="center" wrapText="1"/>
    </xf>
    <xf numFmtId="0" fontId="4" fillId="3" borderId="49"/>
    <xf numFmtId="49" fontId="15" fillId="0" borderId="41">
      <alignment horizontal="center" wrapText="1"/>
    </xf>
    <xf numFmtId="49" fontId="7" fillId="0" borderId="39">
      <alignment horizontal="center" wrapText="1"/>
    </xf>
    <xf numFmtId="49" fontId="15" fillId="0" borderId="40">
      <alignment horizontal="center"/>
    </xf>
    <xf numFmtId="49" fontId="7" fillId="0" borderId="41">
      <alignment horizontal="center" wrapText="1"/>
    </xf>
    <xf numFmtId="0" fontId="13" fillId="2" borderId="50"/>
    <xf numFmtId="49" fontId="7" fillId="0" borderId="40">
      <alignment horizontal="center"/>
    </xf>
    <xf numFmtId="0" fontId="15" fillId="0" borderId="43"/>
    <xf numFmtId="0" fontId="4" fillId="3" borderId="26"/>
    <xf numFmtId="0" fontId="15" fillId="0" borderId="0">
      <alignment horizontal="center"/>
    </xf>
    <xf numFmtId="0" fontId="4" fillId="3" borderId="50"/>
    <xf numFmtId="49" fontId="15" fillId="0" borderId="26"/>
    <xf numFmtId="0" fontId="7" fillId="0" borderId="43"/>
    <xf numFmtId="49" fontId="15" fillId="0" borderId="0"/>
    <xf numFmtId="0" fontId="7" fillId="0" borderId="0">
      <alignment horizontal="center"/>
    </xf>
    <xf numFmtId="49" fontId="15" fillId="0" borderId="13">
      <alignment horizontal="center"/>
    </xf>
    <xf numFmtId="49" fontId="7" fillId="0" borderId="26"/>
    <xf numFmtId="49" fontId="15" fillId="0" borderId="31">
      <alignment horizontal="center"/>
    </xf>
    <xf numFmtId="49" fontId="7" fillId="0" borderId="0"/>
    <xf numFmtId="49" fontId="15" fillId="0" borderId="27">
      <alignment horizontal="center"/>
    </xf>
    <xf numFmtId="0" fontId="7" fillId="0" borderId="27">
      <alignment horizontal="center" vertical="center"/>
    </xf>
    <xf numFmtId="49" fontId="15" fillId="0" borderId="27">
      <alignment horizontal="center" vertical="center" wrapText="1"/>
    </xf>
    <xf numFmtId="0" fontId="4" fillId="3" borderId="48"/>
    <xf numFmtId="49" fontId="15" fillId="0" borderId="38">
      <alignment horizontal="center" vertical="center" wrapText="1"/>
    </xf>
    <xf numFmtId="49" fontId="7" fillId="0" borderId="13">
      <alignment horizontal="center"/>
    </xf>
    <xf numFmtId="0" fontId="13" fillId="2" borderId="51"/>
    <xf numFmtId="49" fontId="7" fillId="0" borderId="31">
      <alignment horizontal="center"/>
    </xf>
    <xf numFmtId="4" fontId="15" fillId="0" borderId="27">
      <alignment horizontal="right"/>
    </xf>
    <xf numFmtId="49" fontId="7" fillId="0" borderId="27">
      <alignment horizontal="center"/>
    </xf>
    <xf numFmtId="0" fontId="15" fillId="4" borderId="43"/>
    <xf numFmtId="49" fontId="7" fillId="0" borderId="27">
      <alignment horizontal="center" vertical="top" wrapText="1"/>
    </xf>
    <xf numFmtId="0" fontId="15" fillId="4" borderId="0"/>
    <xf numFmtId="49" fontId="7" fillId="0" borderId="27">
      <alignment horizontal="center" vertical="top" wrapText="1"/>
    </xf>
    <xf numFmtId="0" fontId="28" fillId="0" borderId="0">
      <alignment horizontal="center" wrapText="1"/>
    </xf>
    <xf numFmtId="0" fontId="4" fillId="3" borderId="51"/>
    <xf numFmtId="0" fontId="31" fillId="0" borderId="52"/>
    <xf numFmtId="4" fontId="7" fillId="0" borderId="27">
      <alignment horizontal="right"/>
    </xf>
    <xf numFmtId="49" fontId="32" fillId="0" borderId="53">
      <alignment horizontal="right"/>
    </xf>
    <xf numFmtId="0" fontId="7" fillId="5" borderId="43"/>
    <xf numFmtId="0" fontId="15" fillId="0" borderId="53">
      <alignment horizontal="right"/>
    </xf>
    <xf numFmtId="49" fontId="7" fillId="0" borderId="54">
      <alignment horizontal="center" vertical="top"/>
    </xf>
    <xf numFmtId="0" fontId="31" fillId="0" borderId="12"/>
    <xf numFmtId="49" fontId="4" fillId="0" borderId="0"/>
    <xf numFmtId="0" fontId="15" fillId="0" borderId="38">
      <alignment horizontal="center"/>
    </xf>
    <xf numFmtId="0" fontId="7" fillId="0" borderId="0">
      <alignment horizontal="right"/>
    </xf>
    <xf numFmtId="49" fontId="13" fillId="0" borderId="55">
      <alignment horizontal="center"/>
    </xf>
    <xf numFmtId="49" fontId="7" fillId="0" borderId="0">
      <alignment horizontal="right"/>
    </xf>
    <xf numFmtId="167" fontId="15" fillId="0" borderId="23">
      <alignment horizontal="center"/>
    </xf>
    <xf numFmtId="0" fontId="33" fillId="0" borderId="0"/>
    <xf numFmtId="0" fontId="15" fillId="0" borderId="56">
      <alignment horizontal="center"/>
    </xf>
    <xf numFmtId="0" fontId="33" fillId="0" borderId="52"/>
    <xf numFmtId="49" fontId="15" fillId="0" borderId="24">
      <alignment horizontal="center"/>
    </xf>
    <xf numFmtId="49" fontId="34" fillId="0" borderId="53">
      <alignment horizontal="right"/>
    </xf>
    <xf numFmtId="49" fontId="15" fillId="0" borderId="23">
      <alignment horizontal="center"/>
    </xf>
    <xf numFmtId="0" fontId="7" fillId="0" borderId="53">
      <alignment horizontal="right"/>
    </xf>
    <xf numFmtId="0" fontId="15" fillId="0" borderId="23">
      <alignment horizontal="center"/>
    </xf>
    <xf numFmtId="0" fontId="33" fillId="0" borderId="12"/>
    <xf numFmtId="49" fontId="15" fillId="0" borderId="57">
      <alignment horizontal="center"/>
    </xf>
    <xf numFmtId="0" fontId="7" fillId="0" borderId="38">
      <alignment horizontal="center"/>
    </xf>
    <xf numFmtId="0" fontId="22" fillId="0" borderId="43"/>
    <xf numFmtId="49" fontId="4" fillId="0" borderId="55">
      <alignment horizontal="center"/>
    </xf>
    <xf numFmtId="0" fontId="31" fillId="0" borderId="0"/>
    <xf numFmtId="14" fontId="7" fillId="0" borderId="23">
      <alignment horizontal="center"/>
    </xf>
    <xf numFmtId="0" fontId="13" fillId="0" borderId="58"/>
    <xf numFmtId="0" fontId="7" fillId="0" borderId="56">
      <alignment horizontal="center"/>
    </xf>
    <xf numFmtId="0" fontId="13" fillId="0" borderId="45"/>
    <xf numFmtId="49" fontId="7" fillId="0" borderId="24">
      <alignment horizontal="center"/>
    </xf>
    <xf numFmtId="4" fontId="15" fillId="0" borderId="17">
      <alignment horizontal="right"/>
    </xf>
    <xf numFmtId="49" fontId="7" fillId="0" borderId="23">
      <alignment horizontal="center"/>
    </xf>
    <xf numFmtId="49" fontId="15" fillId="0" borderId="32">
      <alignment horizontal="center"/>
    </xf>
    <xf numFmtId="0" fontId="7" fillId="0" borderId="23">
      <alignment horizontal="center"/>
    </xf>
    <xf numFmtId="0" fontId="15" fillId="0" borderId="59">
      <alignment horizontal="left" wrapText="1"/>
    </xf>
    <xf numFmtId="49" fontId="7" fillId="0" borderId="57">
      <alignment horizontal="center"/>
    </xf>
    <xf numFmtId="0" fontId="15" fillId="0" borderId="30">
      <alignment horizontal="left" wrapText="1" indent="1"/>
    </xf>
    <xf numFmtId="0" fontId="25" fillId="0" borderId="43"/>
    <xf numFmtId="0" fontId="15" fillId="0" borderId="23">
      <alignment horizontal="left" wrapText="1" indent="2"/>
    </xf>
    <xf numFmtId="49" fontId="7" fillId="0" borderId="54">
      <alignment horizontal="center" vertical="top" wrapText="1"/>
    </xf>
    <xf numFmtId="0" fontId="13" fillId="2" borderId="60"/>
    <xf numFmtId="0" fontId="7" fillId="0" borderId="61">
      <alignment horizontal="center" vertical="center"/>
    </xf>
    <xf numFmtId="0" fontId="15" fillId="4" borderId="29"/>
    <xf numFmtId="4" fontId="7" fillId="0" borderId="17">
      <alignment horizontal="right"/>
    </xf>
    <xf numFmtId="0" fontId="28" fillId="0" borderId="0">
      <alignment horizontal="left" wrapText="1"/>
    </xf>
    <xf numFmtId="49" fontId="7" fillId="0" borderId="32">
      <alignment horizontal="center"/>
    </xf>
    <xf numFmtId="49" fontId="13" fillId="0" borderId="0"/>
    <xf numFmtId="0" fontId="7" fillId="0" borderId="0">
      <alignment horizontal="left" wrapText="1"/>
    </xf>
    <xf numFmtId="0" fontId="15" fillId="0" borderId="0">
      <alignment horizontal="right"/>
    </xf>
    <xf numFmtId="0" fontId="7" fillId="0" borderId="12">
      <alignment horizontal="left"/>
    </xf>
    <xf numFmtId="49" fontId="15" fillId="0" borderId="0">
      <alignment horizontal="right"/>
    </xf>
    <xf numFmtId="0" fontId="7" fillId="0" borderId="22">
      <alignment horizontal="left" wrapText="1"/>
    </xf>
    <xf numFmtId="0" fontId="15" fillId="0" borderId="0">
      <alignment horizontal="left" wrapText="1"/>
    </xf>
    <xf numFmtId="0" fontId="7" fillId="0" borderId="46"/>
    <xf numFmtId="0" fontId="15" fillId="0" borderId="12">
      <alignment horizontal="left"/>
    </xf>
    <xf numFmtId="0" fontId="16" fillId="0" borderId="62">
      <alignment horizontal="left" wrapText="1"/>
    </xf>
    <xf numFmtId="0" fontId="15" fillId="0" borderId="22">
      <alignment horizontal="left" wrapText="1"/>
    </xf>
    <xf numFmtId="0" fontId="7" fillId="0" borderId="16">
      <alignment horizontal="left" wrapText="1" indent="2"/>
    </xf>
    <xf numFmtId="0" fontId="15" fillId="0" borderId="46"/>
    <xf numFmtId="49" fontId="7" fillId="0" borderId="0">
      <alignment horizontal="center" wrapText="1"/>
    </xf>
    <xf numFmtId="0" fontId="17" fillId="0" borderId="62">
      <alignment horizontal="left" wrapText="1"/>
    </xf>
    <xf numFmtId="49" fontId="7" fillId="0" borderId="40">
      <alignment horizontal="center" wrapText="1"/>
    </xf>
    <xf numFmtId="0" fontId="15" fillId="0" borderId="16">
      <alignment horizontal="left" wrapText="1" indent="2"/>
    </xf>
    <xf numFmtId="0" fontId="7" fillId="0" borderId="49"/>
    <xf numFmtId="49" fontId="15" fillId="0" borderId="0">
      <alignment horizontal="center" wrapText="1"/>
    </xf>
    <xf numFmtId="0" fontId="7" fillId="0" borderId="63">
      <alignment horizontal="center" wrapText="1"/>
    </xf>
    <xf numFmtId="49" fontId="15" fillId="0" borderId="40">
      <alignment horizontal="center" wrapText="1"/>
    </xf>
    <xf numFmtId="0" fontId="4" fillId="3" borderId="43"/>
    <xf numFmtId="0" fontId="15" fillId="0" borderId="49"/>
    <xf numFmtId="49" fontId="7" fillId="0" borderId="28">
      <alignment horizontal="center"/>
    </xf>
    <xf numFmtId="0" fontId="15" fillId="0" borderId="63">
      <alignment horizontal="center" wrapText="1"/>
    </xf>
    <xf numFmtId="49" fontId="7" fillId="0" borderId="0">
      <alignment horizontal="center"/>
    </xf>
    <xf numFmtId="0" fontId="13" fillId="2" borderId="43"/>
    <xf numFmtId="49" fontId="7" fillId="0" borderId="14">
      <alignment horizontal="center" wrapText="1"/>
    </xf>
    <xf numFmtId="49" fontId="15" fillId="0" borderId="28">
      <alignment horizontal="center"/>
    </xf>
    <xf numFmtId="49" fontId="7" fillId="0" borderId="15">
      <alignment horizontal="center" wrapText="1"/>
    </xf>
    <xf numFmtId="0" fontId="13" fillId="0" borderId="43"/>
    <xf numFmtId="49" fontId="7" fillId="0" borderId="14">
      <alignment horizontal="center"/>
    </xf>
    <xf numFmtId="0" fontId="35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8" fillId="0" borderId="0"/>
    <xf numFmtId="0" fontId="1" fillId="0" borderId="0"/>
    <xf numFmtId="0" fontId="37" fillId="0" borderId="0"/>
    <xf numFmtId="0" fontId="4" fillId="0" borderId="0" applyNumberFormat="0" applyFont="0" applyFill="0" applyBorder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1" fillId="0" borderId="0"/>
    <xf numFmtId="0" fontId="40" fillId="0" borderId="0">
      <alignment vertical="top"/>
    </xf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6" fillId="0" borderId="0"/>
    <xf numFmtId="0" fontId="2" fillId="0" borderId="0"/>
    <xf numFmtId="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0"/>
  </cellStyleXfs>
  <cellXfs count="49">
    <xf numFmtId="0" fontId="0" fillId="0" borderId="0" xfId="0"/>
    <xf numFmtId="0" fontId="3" fillId="0" borderId="0" xfId="1" applyFont="1"/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wrapText="1"/>
    </xf>
    <xf numFmtId="0" fontId="4" fillId="0" borderId="0" xfId="2" applyFont="1" applyAlignment="1">
      <alignment wrapText="1"/>
    </xf>
    <xf numFmtId="0" fontId="4" fillId="0" borderId="0" xfId="2" applyAlignment="1">
      <alignment wrapText="1"/>
    </xf>
    <xf numFmtId="0" fontId="5" fillId="0" borderId="2" xfId="1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wrapText="1"/>
    </xf>
    <xf numFmtId="49" fontId="5" fillId="0" borderId="5" xfId="1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2" fontId="5" fillId="0" borderId="11" xfId="1" applyNumberFormat="1" applyFont="1" applyFill="1" applyBorder="1" applyAlignment="1">
      <alignment horizontal="center"/>
    </xf>
    <xf numFmtId="2" fontId="5" fillId="0" borderId="11" xfId="0" applyNumberFormat="1" applyFont="1" applyBorder="1"/>
    <xf numFmtId="0" fontId="3" fillId="0" borderId="11" xfId="1" applyFont="1" applyBorder="1" applyAlignment="1">
      <alignment wrapText="1"/>
    </xf>
    <xf numFmtId="49" fontId="3" fillId="0" borderId="7" xfId="1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 wrapText="1"/>
    </xf>
    <xf numFmtId="2" fontId="3" fillId="0" borderId="11" xfId="1" applyNumberFormat="1" applyFont="1" applyFill="1" applyBorder="1" applyAlignment="1">
      <alignment horizontal="center"/>
    </xf>
    <xf numFmtId="2" fontId="3" fillId="0" borderId="11" xfId="0" applyNumberFormat="1" applyFont="1" applyBorder="1"/>
    <xf numFmtId="0" fontId="3" fillId="0" borderId="11" xfId="1" applyFont="1" applyFill="1" applyBorder="1" applyAlignment="1">
      <alignment horizontal="left" wrapText="1"/>
    </xf>
    <xf numFmtId="0" fontId="9" fillId="0" borderId="0" xfId="0" applyFont="1"/>
    <xf numFmtId="0" fontId="9" fillId="0" borderId="7" xfId="0" applyFont="1" applyBorder="1" applyAlignment="1">
      <alignment horizontal="center" wrapText="1"/>
    </xf>
    <xf numFmtId="49" fontId="5" fillId="0" borderId="5" xfId="1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11" xfId="4" applyFont="1" applyFill="1" applyBorder="1" applyAlignment="1">
      <alignment horizontal="justify" vertical="top" wrapText="1" shrinkToFit="1"/>
    </xf>
    <xf numFmtId="2" fontId="9" fillId="0" borderId="0" xfId="0" applyNumberFormat="1" applyFont="1"/>
    <xf numFmtId="49" fontId="3" fillId="0" borderId="6" xfId="1" applyNumberFormat="1" applyFont="1" applyFill="1" applyBorder="1" applyAlignment="1">
      <alignment horizontal="center"/>
    </xf>
    <xf numFmtId="49" fontId="5" fillId="0" borderId="7" xfId="1" applyNumberFormat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/>
    </xf>
    <xf numFmtId="0" fontId="2" fillId="0" borderId="0" xfId="0" applyFont="1" applyBorder="1" applyAlignment="1"/>
    <xf numFmtId="166" fontId="3" fillId="0" borderId="0" xfId="3" applyNumberFormat="1" applyFont="1" applyFill="1" applyAlignment="1">
      <alignment horizontal="right"/>
    </xf>
    <xf numFmtId="2" fontId="2" fillId="0" borderId="0" xfId="0" applyNumberFormat="1" applyFont="1"/>
    <xf numFmtId="0" fontId="0" fillId="0" borderId="0" xfId="0" applyBorder="1" applyAlignment="1"/>
    <xf numFmtId="2" fontId="0" fillId="0" borderId="0" xfId="0" applyNumberFormat="1"/>
    <xf numFmtId="0" fontId="5" fillId="0" borderId="0" xfId="1" applyFont="1" applyBorder="1" applyAlignment="1">
      <alignment horizontal="center" wrapText="1"/>
    </xf>
    <xf numFmtId="0" fontId="43" fillId="0" borderId="0" xfId="546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</cellXfs>
  <cellStyles count="547">
    <cellStyle name="br" xfId="5"/>
    <cellStyle name="br 2" xfId="6"/>
    <cellStyle name="col" xfId="7"/>
    <cellStyle name="col 2" xfId="8"/>
    <cellStyle name="Excel Built-in Normal" xfId="9"/>
    <cellStyle name="style0" xfId="10"/>
    <cellStyle name="style0 2" xfId="11"/>
    <cellStyle name="td" xfId="12"/>
    <cellStyle name="td 2" xfId="13"/>
    <cellStyle name="tr" xfId="14"/>
    <cellStyle name="tr 2" xfId="15"/>
    <cellStyle name="xl100" xfId="16"/>
    <cellStyle name="xl100 2" xfId="17"/>
    <cellStyle name="xl101" xfId="18"/>
    <cellStyle name="xl101 2" xfId="19"/>
    <cellStyle name="xl102" xfId="20"/>
    <cellStyle name="xl102 2" xfId="21"/>
    <cellStyle name="xl103" xfId="22"/>
    <cellStyle name="xl103 2" xfId="23"/>
    <cellStyle name="xl104" xfId="24"/>
    <cellStyle name="xl104 2" xfId="25"/>
    <cellStyle name="xl105" xfId="26"/>
    <cellStyle name="xl105 2" xfId="27"/>
    <cellStyle name="xl106" xfId="28"/>
    <cellStyle name="xl106 2" xfId="29"/>
    <cellStyle name="xl107" xfId="30"/>
    <cellStyle name="xl107 2" xfId="31"/>
    <cellStyle name="xl108" xfId="32"/>
    <cellStyle name="xl108 2" xfId="33"/>
    <cellStyle name="xl109" xfId="34"/>
    <cellStyle name="xl109 2" xfId="35"/>
    <cellStyle name="xl110" xfId="36"/>
    <cellStyle name="xl110 2" xfId="37"/>
    <cellStyle name="xl111" xfId="38"/>
    <cellStyle name="xl111 2" xfId="39"/>
    <cellStyle name="xl112" xfId="40"/>
    <cellStyle name="xl112 2" xfId="41"/>
    <cellStyle name="xl113" xfId="42"/>
    <cellStyle name="xl113 2" xfId="43"/>
    <cellStyle name="xl114" xfId="44"/>
    <cellStyle name="xl114 2" xfId="45"/>
    <cellStyle name="xl115" xfId="46"/>
    <cellStyle name="xl115 2" xfId="47"/>
    <cellStyle name="xl116" xfId="48"/>
    <cellStyle name="xl116 2" xfId="49"/>
    <cellStyle name="xl117" xfId="50"/>
    <cellStyle name="xl117 2" xfId="51"/>
    <cellStyle name="xl118" xfId="52"/>
    <cellStyle name="xl118 2" xfId="53"/>
    <cellStyle name="xl119" xfId="54"/>
    <cellStyle name="xl119 2" xfId="55"/>
    <cellStyle name="xl120" xfId="56"/>
    <cellStyle name="xl120 2" xfId="57"/>
    <cellStyle name="xl121" xfId="58"/>
    <cellStyle name="xl121 2" xfId="59"/>
    <cellStyle name="xl122" xfId="60"/>
    <cellStyle name="xl122 2" xfId="61"/>
    <cellStyle name="xl123" xfId="62"/>
    <cellStyle name="xl123 2" xfId="63"/>
    <cellStyle name="xl124" xfId="64"/>
    <cellStyle name="xl124 2" xfId="65"/>
    <cellStyle name="xl125" xfId="66"/>
    <cellStyle name="xl125 2" xfId="67"/>
    <cellStyle name="xl126" xfId="68"/>
    <cellStyle name="xl126 2" xfId="69"/>
    <cellStyle name="xl127" xfId="70"/>
    <cellStyle name="xl127 2" xfId="71"/>
    <cellStyle name="xl128" xfId="72"/>
    <cellStyle name="xl128 2" xfId="73"/>
    <cellStyle name="xl129" xfId="74"/>
    <cellStyle name="xl129 2" xfId="75"/>
    <cellStyle name="xl130" xfId="76"/>
    <cellStyle name="xl130 2" xfId="77"/>
    <cellStyle name="xl131" xfId="78"/>
    <cellStyle name="xl131 2" xfId="79"/>
    <cellStyle name="xl132" xfId="80"/>
    <cellStyle name="xl132 2" xfId="81"/>
    <cellStyle name="xl133" xfId="82"/>
    <cellStyle name="xl133 2" xfId="83"/>
    <cellStyle name="xl134" xfId="84"/>
    <cellStyle name="xl134 2" xfId="85"/>
    <cellStyle name="xl135" xfId="86"/>
    <cellStyle name="xl135 2" xfId="87"/>
    <cellStyle name="xl136" xfId="88"/>
    <cellStyle name="xl136 2" xfId="89"/>
    <cellStyle name="xl137" xfId="90"/>
    <cellStyle name="xl137 2" xfId="91"/>
    <cellStyle name="xl138" xfId="92"/>
    <cellStyle name="xl138 2" xfId="93"/>
    <cellStyle name="xl139" xfId="94"/>
    <cellStyle name="xl139 2" xfId="95"/>
    <cellStyle name="xl140" xfId="96"/>
    <cellStyle name="xl140 2" xfId="97"/>
    <cellStyle name="xl141" xfId="98"/>
    <cellStyle name="xl141 2" xfId="99"/>
    <cellStyle name="xl142" xfId="100"/>
    <cellStyle name="xl142 2" xfId="101"/>
    <cellStyle name="xl143" xfId="102"/>
    <cellStyle name="xl143 2" xfId="103"/>
    <cellStyle name="xl144" xfId="104"/>
    <cellStyle name="xl144 2" xfId="105"/>
    <cellStyle name="xl145" xfId="106"/>
    <cellStyle name="xl145 2" xfId="107"/>
    <cellStyle name="xl146" xfId="108"/>
    <cellStyle name="xl146 2" xfId="109"/>
    <cellStyle name="xl147" xfId="110"/>
    <cellStyle name="xl147 2" xfId="111"/>
    <cellStyle name="xl148" xfId="112"/>
    <cellStyle name="xl148 2" xfId="113"/>
    <cellStyle name="xl149" xfId="114"/>
    <cellStyle name="xl149 2" xfId="115"/>
    <cellStyle name="xl150" xfId="116"/>
    <cellStyle name="xl150 2" xfId="117"/>
    <cellStyle name="xl151" xfId="118"/>
    <cellStyle name="xl151 2" xfId="119"/>
    <cellStyle name="xl152" xfId="120"/>
    <cellStyle name="xl152 2" xfId="121"/>
    <cellStyle name="xl153" xfId="122"/>
    <cellStyle name="xl153 2" xfId="123"/>
    <cellStyle name="xl154" xfId="124"/>
    <cellStyle name="xl154 2" xfId="125"/>
    <cellStyle name="xl155" xfId="126"/>
    <cellStyle name="xl155 2" xfId="127"/>
    <cellStyle name="xl156" xfId="128"/>
    <cellStyle name="xl156 2" xfId="129"/>
    <cellStyle name="xl157" xfId="130"/>
    <cellStyle name="xl157 2" xfId="131"/>
    <cellStyle name="xl158" xfId="132"/>
    <cellStyle name="xl158 2" xfId="133"/>
    <cellStyle name="xl159" xfId="134"/>
    <cellStyle name="xl159 2" xfId="135"/>
    <cellStyle name="xl160" xfId="136"/>
    <cellStyle name="xl160 2" xfId="137"/>
    <cellStyle name="xl161" xfId="138"/>
    <cellStyle name="xl161 2" xfId="139"/>
    <cellStyle name="xl162" xfId="140"/>
    <cellStyle name="xl162 2" xfId="141"/>
    <cellStyle name="xl163" xfId="142"/>
    <cellStyle name="xl163 2" xfId="143"/>
    <cellStyle name="xl164" xfId="144"/>
    <cellStyle name="xl164 2" xfId="145"/>
    <cellStyle name="xl165" xfId="146"/>
    <cellStyle name="xl165 2" xfId="147"/>
    <cellStyle name="xl166" xfId="148"/>
    <cellStyle name="xl166 2" xfId="149"/>
    <cellStyle name="xl167" xfId="150"/>
    <cellStyle name="xl167 2" xfId="151"/>
    <cellStyle name="xl168" xfId="152"/>
    <cellStyle name="xl168 2" xfId="153"/>
    <cellStyle name="xl169" xfId="154"/>
    <cellStyle name="xl169 2" xfId="155"/>
    <cellStyle name="xl170" xfId="156"/>
    <cellStyle name="xl170 2" xfId="157"/>
    <cellStyle name="xl171" xfId="158"/>
    <cellStyle name="xl171 2" xfId="159"/>
    <cellStyle name="xl172" xfId="160"/>
    <cellStyle name="xl172 2" xfId="161"/>
    <cellStyle name="xl173" xfId="162"/>
    <cellStyle name="xl173 2" xfId="163"/>
    <cellStyle name="xl174" xfId="164"/>
    <cellStyle name="xl174 2" xfId="165"/>
    <cellStyle name="xl175" xfId="166"/>
    <cellStyle name="xl175 2" xfId="167"/>
    <cellStyle name="xl176" xfId="168"/>
    <cellStyle name="xl177" xfId="169"/>
    <cellStyle name="xl178" xfId="170"/>
    <cellStyle name="xl179" xfId="171"/>
    <cellStyle name="xl180" xfId="172"/>
    <cellStyle name="xl181" xfId="173"/>
    <cellStyle name="xl182" xfId="174"/>
    <cellStyle name="xl183" xfId="175"/>
    <cellStyle name="xl184" xfId="176"/>
    <cellStyle name="xl185" xfId="177"/>
    <cellStyle name="xl186" xfId="178"/>
    <cellStyle name="xl187" xfId="179"/>
    <cellStyle name="xl188" xfId="180"/>
    <cellStyle name="xl189" xfId="181"/>
    <cellStyle name="xl190" xfId="182"/>
    <cellStyle name="xl191" xfId="183"/>
    <cellStyle name="xl192" xfId="184"/>
    <cellStyle name="xl193" xfId="185"/>
    <cellStyle name="xl194" xfId="186"/>
    <cellStyle name="xl195" xfId="187"/>
    <cellStyle name="xl196" xfId="188"/>
    <cellStyle name="xl197" xfId="189"/>
    <cellStyle name="xl198" xfId="190"/>
    <cellStyle name="xl199" xfId="191"/>
    <cellStyle name="xl200" xfId="192"/>
    <cellStyle name="xl201" xfId="193"/>
    <cellStyle name="xl202" xfId="194"/>
    <cellStyle name="xl203" xfId="195"/>
    <cellStyle name="xl204" xfId="196"/>
    <cellStyle name="xl21" xfId="197"/>
    <cellStyle name="xl21 2" xfId="198"/>
    <cellStyle name="xl22" xfId="199"/>
    <cellStyle name="xl22 2" xfId="200"/>
    <cellStyle name="xl23" xfId="201"/>
    <cellStyle name="xl23 2" xfId="202"/>
    <cellStyle name="xl24" xfId="203"/>
    <cellStyle name="xl24 2" xfId="204"/>
    <cellStyle name="xl25" xfId="205"/>
    <cellStyle name="xl25 2" xfId="206"/>
    <cellStyle name="xl26" xfId="207"/>
    <cellStyle name="xl26 2" xfId="208"/>
    <cellStyle name="xl27" xfId="209"/>
    <cellStyle name="xl27 2" xfId="210"/>
    <cellStyle name="xl28" xfId="211"/>
    <cellStyle name="xl28 2" xfId="212"/>
    <cellStyle name="xl29" xfId="213"/>
    <cellStyle name="xl29 2" xfId="214"/>
    <cellStyle name="xl30" xfId="215"/>
    <cellStyle name="xl30 2" xfId="216"/>
    <cellStyle name="xl31" xfId="217"/>
    <cellStyle name="xl31 2" xfId="218"/>
    <cellStyle name="xl32" xfId="219"/>
    <cellStyle name="xl32 2" xfId="220"/>
    <cellStyle name="xl33" xfId="221"/>
    <cellStyle name="xl33 2" xfId="222"/>
    <cellStyle name="xl34" xfId="223"/>
    <cellStyle name="xl34 2" xfId="224"/>
    <cellStyle name="xl35" xfId="225"/>
    <cellStyle name="xl35 2" xfId="226"/>
    <cellStyle name="xl36" xfId="227"/>
    <cellStyle name="xl36 2" xfId="228"/>
    <cellStyle name="xl37" xfId="229"/>
    <cellStyle name="xl37 2" xfId="230"/>
    <cellStyle name="xl38" xfId="231"/>
    <cellStyle name="xl38 2" xfId="232"/>
    <cellStyle name="xl39" xfId="233"/>
    <cellStyle name="xl39 2" xfId="234"/>
    <cellStyle name="xl40" xfId="235"/>
    <cellStyle name="xl40 2" xfId="236"/>
    <cellStyle name="xl41" xfId="237"/>
    <cellStyle name="xl41 2" xfId="238"/>
    <cellStyle name="xl42" xfId="239"/>
    <cellStyle name="xl42 2" xfId="240"/>
    <cellStyle name="xl43" xfId="241"/>
    <cellStyle name="xl43 2" xfId="242"/>
    <cellStyle name="xl44" xfId="243"/>
    <cellStyle name="xl44 2" xfId="244"/>
    <cellStyle name="xl45" xfId="245"/>
    <cellStyle name="xl45 2" xfId="246"/>
    <cellStyle name="xl46" xfId="247"/>
    <cellStyle name="xl46 2" xfId="248"/>
    <cellStyle name="xl47" xfId="249"/>
    <cellStyle name="xl47 2" xfId="250"/>
    <cellStyle name="xl48" xfId="251"/>
    <cellStyle name="xl48 2" xfId="252"/>
    <cellStyle name="xl49" xfId="253"/>
    <cellStyle name="xl49 2" xfId="254"/>
    <cellStyle name="xl50" xfId="255"/>
    <cellStyle name="xl50 2" xfId="256"/>
    <cellStyle name="xl51" xfId="257"/>
    <cellStyle name="xl51 2" xfId="258"/>
    <cellStyle name="xl52" xfId="259"/>
    <cellStyle name="xl52 2" xfId="260"/>
    <cellStyle name="xl53" xfId="261"/>
    <cellStyle name="xl53 2" xfId="262"/>
    <cellStyle name="xl54" xfId="263"/>
    <cellStyle name="xl54 2" xfId="264"/>
    <cellStyle name="xl55" xfId="265"/>
    <cellStyle name="xl55 2" xfId="266"/>
    <cellStyle name="xl56" xfId="267"/>
    <cellStyle name="xl56 2" xfId="268"/>
    <cellStyle name="xl57" xfId="269"/>
    <cellStyle name="xl57 2" xfId="270"/>
    <cellStyle name="xl58" xfId="271"/>
    <cellStyle name="xl58 2" xfId="272"/>
    <cellStyle name="xl59" xfId="273"/>
    <cellStyle name="xl59 2" xfId="274"/>
    <cellStyle name="xl60" xfId="275"/>
    <cellStyle name="xl60 2" xfId="276"/>
    <cellStyle name="xl61" xfId="277"/>
    <cellStyle name="xl61 2" xfId="278"/>
    <cellStyle name="xl62" xfId="279"/>
    <cellStyle name="xl62 2" xfId="280"/>
    <cellStyle name="xl63" xfId="281"/>
    <cellStyle name="xl63 2" xfId="282"/>
    <cellStyle name="xl64" xfId="283"/>
    <cellStyle name="xl64 2" xfId="284"/>
    <cellStyle name="xl65" xfId="285"/>
    <cellStyle name="xl65 2" xfId="286"/>
    <cellStyle name="xl66" xfId="287"/>
    <cellStyle name="xl66 2" xfId="288"/>
    <cellStyle name="xl67" xfId="289"/>
    <cellStyle name="xl67 2" xfId="290"/>
    <cellStyle name="xl68" xfId="291"/>
    <cellStyle name="xl68 2" xfId="292"/>
    <cellStyle name="xl69" xfId="293"/>
    <cellStyle name="xl69 2" xfId="294"/>
    <cellStyle name="xl70" xfId="295"/>
    <cellStyle name="xl70 2" xfId="296"/>
    <cellStyle name="xl71" xfId="297"/>
    <cellStyle name="xl71 2" xfId="298"/>
    <cellStyle name="xl72" xfId="299"/>
    <cellStyle name="xl72 2" xfId="300"/>
    <cellStyle name="xl73" xfId="301"/>
    <cellStyle name="xl73 2" xfId="302"/>
    <cellStyle name="xl74" xfId="303"/>
    <cellStyle name="xl74 2" xfId="304"/>
    <cellStyle name="xl75" xfId="305"/>
    <cellStyle name="xl75 2" xfId="306"/>
    <cellStyle name="xl76" xfId="307"/>
    <cellStyle name="xl76 2" xfId="308"/>
    <cellStyle name="xl77" xfId="309"/>
    <cellStyle name="xl77 2" xfId="310"/>
    <cellStyle name="xl78" xfId="311"/>
    <cellStyle name="xl78 2" xfId="312"/>
    <cellStyle name="xl79" xfId="313"/>
    <cellStyle name="xl79 2" xfId="314"/>
    <cellStyle name="xl80" xfId="315"/>
    <cellStyle name="xl80 2" xfId="316"/>
    <cellStyle name="xl81" xfId="317"/>
    <cellStyle name="xl81 2" xfId="318"/>
    <cellStyle name="xl82" xfId="319"/>
    <cellStyle name="xl82 2" xfId="320"/>
    <cellStyle name="xl83" xfId="321"/>
    <cellStyle name="xl83 2" xfId="322"/>
    <cellStyle name="xl84" xfId="323"/>
    <cellStyle name="xl84 2" xfId="324"/>
    <cellStyle name="xl85" xfId="325"/>
    <cellStyle name="xl85 2" xfId="326"/>
    <cellStyle name="xl86" xfId="327"/>
    <cellStyle name="xl86 2" xfId="328"/>
    <cellStyle name="xl87" xfId="329"/>
    <cellStyle name="xl87 2" xfId="330"/>
    <cellStyle name="xl88" xfId="331"/>
    <cellStyle name="xl88 2" xfId="332"/>
    <cellStyle name="xl89" xfId="333"/>
    <cellStyle name="xl89 2" xfId="334"/>
    <cellStyle name="xl90" xfId="335"/>
    <cellStyle name="xl90 2" xfId="336"/>
    <cellStyle name="xl91" xfId="337"/>
    <cellStyle name="xl91 2" xfId="338"/>
    <cellStyle name="xl92" xfId="339"/>
    <cellStyle name="xl92 2" xfId="340"/>
    <cellStyle name="xl93" xfId="341"/>
    <cellStyle name="xl93 2" xfId="342"/>
    <cellStyle name="xl94" xfId="343"/>
    <cellStyle name="xl94 2" xfId="344"/>
    <cellStyle name="xl95" xfId="345"/>
    <cellStyle name="xl95 2" xfId="346"/>
    <cellStyle name="xl96" xfId="347"/>
    <cellStyle name="xl96 2" xfId="348"/>
    <cellStyle name="xl97" xfId="349"/>
    <cellStyle name="xl97 2" xfId="350"/>
    <cellStyle name="xl98" xfId="351"/>
    <cellStyle name="xl98 2" xfId="352"/>
    <cellStyle name="xl99" xfId="353"/>
    <cellStyle name="xl99 2" xfId="354"/>
    <cellStyle name="Гиперссылка 2" xfId="355"/>
    <cellStyle name="Денежный 2" xfId="356"/>
    <cellStyle name="Денежный 3" xfId="357"/>
    <cellStyle name="Обычный" xfId="0" builtinId="0"/>
    <cellStyle name="Обычный 10" xfId="358"/>
    <cellStyle name="Обычный 11" xfId="359"/>
    <cellStyle name="Обычный 12" xfId="360"/>
    <cellStyle name="Обычный 13" xfId="361"/>
    <cellStyle name="Обычный 14" xfId="362"/>
    <cellStyle name="Обычный 15" xfId="363"/>
    <cellStyle name="Обычный 16" xfId="3"/>
    <cellStyle name="Обычный 17" xfId="2"/>
    <cellStyle name="Обычный 18" xfId="364"/>
    <cellStyle name="Обычный 18 2" xfId="365"/>
    <cellStyle name="Обычный 18 2 2" xfId="366"/>
    <cellStyle name="Обычный 18 2 2 2" xfId="367"/>
    <cellStyle name="Обычный 18 2 2 2 2" xfId="368"/>
    <cellStyle name="Обычный 18 2 2 3" xfId="369"/>
    <cellStyle name="Обычный 18 2 3" xfId="370"/>
    <cellStyle name="Обычный 18 2 4" xfId="371"/>
    <cellStyle name="Обычный 18 2 4 2" xfId="372"/>
    <cellStyle name="Обычный 18 2 5" xfId="373"/>
    <cellStyle name="Обычный 18 2 6" xfId="374"/>
    <cellStyle name="Обычный 18 2 7" xfId="375"/>
    <cellStyle name="Обычный 18 3" xfId="376"/>
    <cellStyle name="Обычный 18 3 2" xfId="377"/>
    <cellStyle name="Обычный 18 3 2 2" xfId="378"/>
    <cellStyle name="Обычный 18 3 2 3" xfId="379"/>
    <cellStyle name="Обычный 18 3 2 3 2" xfId="380"/>
    <cellStyle name="Обычный 18 3 3" xfId="381"/>
    <cellStyle name="Обычный 18 3 3 2" xfId="382"/>
    <cellStyle name="Обычный 18 3 3 3" xfId="383"/>
    <cellStyle name="Обычный 18 3 3 3 2" xfId="384"/>
    <cellStyle name="Обычный 18 4" xfId="385"/>
    <cellStyle name="Обычный 18 4 2" xfId="386"/>
    <cellStyle name="Обычный 18 5" xfId="387"/>
    <cellStyle name="Обычный 18 6" xfId="388"/>
    <cellStyle name="Обычный 18 7" xfId="389"/>
    <cellStyle name="Обычный 19" xfId="390"/>
    <cellStyle name="Обычный 2" xfId="391"/>
    <cellStyle name="Обычный 2 10" xfId="392"/>
    <cellStyle name="Обычный 2 11" xfId="393"/>
    <cellStyle name="Обычный 2 12" xfId="394"/>
    <cellStyle name="Обычный 2 13" xfId="395"/>
    <cellStyle name="Обычный 2 14" xfId="396"/>
    <cellStyle name="Обычный 2 15" xfId="397"/>
    <cellStyle name="Обычный 2 16" xfId="398"/>
    <cellStyle name="Обычный 2 17" xfId="399"/>
    <cellStyle name="Обычный 2 18" xfId="400"/>
    <cellStyle name="Обычный 2 19" xfId="401"/>
    <cellStyle name="Обычный 2 2" xfId="402"/>
    <cellStyle name="Обычный 2 2 2" xfId="4"/>
    <cellStyle name="Обычный 2 2 3" xfId="403"/>
    <cellStyle name="Обычный 2 2 4" xfId="404"/>
    <cellStyle name="Обычный 2 20" xfId="405"/>
    <cellStyle name="Обычный 2 21" xfId="406"/>
    <cellStyle name="Обычный 2 22" xfId="407"/>
    <cellStyle name="Обычный 2 23" xfId="408"/>
    <cellStyle name="Обычный 2 24" xfId="409"/>
    <cellStyle name="Обычный 2 25" xfId="410"/>
    <cellStyle name="Обычный 2 26" xfId="411"/>
    <cellStyle name="Обычный 2 27" xfId="412"/>
    <cellStyle name="Обычный 2 28" xfId="413"/>
    <cellStyle name="Обычный 2 29" xfId="414"/>
    <cellStyle name="Обычный 2 3" xfId="415"/>
    <cellStyle name="Обычный 2 30" xfId="416"/>
    <cellStyle name="Обычный 2 31" xfId="417"/>
    <cellStyle name="Обычный 2 32" xfId="418"/>
    <cellStyle name="Обычный 2 4" xfId="419"/>
    <cellStyle name="Обычный 2 5" xfId="420"/>
    <cellStyle name="Обычный 2 6" xfId="421"/>
    <cellStyle name="Обычный 2 7" xfId="422"/>
    <cellStyle name="Обычный 2 8" xfId="423"/>
    <cellStyle name="Обычный 2 9" xfId="424"/>
    <cellStyle name="Обычный 20" xfId="425"/>
    <cellStyle name="Обычный 20 2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6 2" xfId="433"/>
    <cellStyle name="Обычный 26 2 2" xfId="434"/>
    <cellStyle name="Обычный 26 2 3" xfId="435"/>
    <cellStyle name="Обычный 27" xfId="436"/>
    <cellStyle name="Обычный 28" xfId="437"/>
    <cellStyle name="Обычный 28 2" xfId="438"/>
    <cellStyle name="Обычный 28 2 2" xfId="439"/>
    <cellStyle name="Обычный 29" xfId="440"/>
    <cellStyle name="Обычный 3" xfId="441"/>
    <cellStyle name="Обычный 3 10" xfId="442"/>
    <cellStyle name="Обычный 3 11" xfId="443"/>
    <cellStyle name="Обычный 3 12" xfId="444"/>
    <cellStyle name="Обычный 3 13" xfId="445"/>
    <cellStyle name="Обычный 3 14" xfId="446"/>
    <cellStyle name="Обычный 3 15" xfId="447"/>
    <cellStyle name="Обычный 3 16" xfId="448"/>
    <cellStyle name="Обычный 3 17" xfId="449"/>
    <cellStyle name="Обычный 3 18" xfId="450"/>
    <cellStyle name="Обычный 3 19" xfId="451"/>
    <cellStyle name="Обычный 3 2" xfId="452"/>
    <cellStyle name="Обычный 3 2 2" xfId="453"/>
    <cellStyle name="Обычный 3 2 3" xfId="454"/>
    <cellStyle name="Обычный 3 20" xfId="455"/>
    <cellStyle name="Обычный 3 21" xfId="456"/>
    <cellStyle name="Обычный 3 22" xfId="457"/>
    <cellStyle name="Обычный 3 23" xfId="458"/>
    <cellStyle name="Обычный 3 24" xfId="459"/>
    <cellStyle name="Обычный 3 25" xfId="460"/>
    <cellStyle name="Обычный 3 26" xfId="461"/>
    <cellStyle name="Обычный 3 27" xfId="462"/>
    <cellStyle name="Обычный 3 28" xfId="463"/>
    <cellStyle name="Обычный 3 29" xfId="464"/>
    <cellStyle name="Обычный 3 3" xfId="465"/>
    <cellStyle name="Обычный 3 30" xfId="466"/>
    <cellStyle name="Обычный 3 31" xfId="467"/>
    <cellStyle name="Обычный 3 32" xfId="468"/>
    <cellStyle name="Обычный 3 33" xfId="469"/>
    <cellStyle name="Обычный 3 34" xfId="470"/>
    <cellStyle name="Обычный 3 4" xfId="471"/>
    <cellStyle name="Обычный 3 5" xfId="472"/>
    <cellStyle name="Обычный 3 6" xfId="473"/>
    <cellStyle name="Обычный 3 7" xfId="474"/>
    <cellStyle name="Обычный 3 8" xfId="475"/>
    <cellStyle name="Обычный 3 9" xfId="476"/>
    <cellStyle name="Обычный 30" xfId="477"/>
    <cellStyle name="Обычный 31" xfId="478"/>
    <cellStyle name="Обычный 32" xfId="479"/>
    <cellStyle name="Обычный 33" xfId="480"/>
    <cellStyle name="Обычный 34" xfId="546"/>
    <cellStyle name="Обычный 4" xfId="481"/>
    <cellStyle name="Обычный 4 10" xfId="482"/>
    <cellStyle name="Обычный 4 11" xfId="483"/>
    <cellStyle name="Обычный 4 12" xfId="484"/>
    <cellStyle name="Обычный 4 13" xfId="485"/>
    <cellStyle name="Обычный 4 14" xfId="486"/>
    <cellStyle name="Обычный 4 15" xfId="487"/>
    <cellStyle name="Обычный 4 16" xfId="488"/>
    <cellStyle name="Обычный 4 17" xfId="489"/>
    <cellStyle name="Обычный 4 18" xfId="490"/>
    <cellStyle name="Обычный 4 19" xfId="491"/>
    <cellStyle name="Обычный 4 2" xfId="492"/>
    <cellStyle name="Обычный 4 20" xfId="493"/>
    <cellStyle name="Обычный 4 21" xfId="494"/>
    <cellStyle name="Обычный 4 22" xfId="495"/>
    <cellStyle name="Обычный 4 23" xfId="496"/>
    <cellStyle name="Обычный 4 24" xfId="497"/>
    <cellStyle name="Обычный 4 25" xfId="498"/>
    <cellStyle name="Обычный 4 26" xfId="499"/>
    <cellStyle name="Обычный 4 27" xfId="500"/>
    <cellStyle name="Обычный 4 28" xfId="501"/>
    <cellStyle name="Обычный 4 29" xfId="502"/>
    <cellStyle name="Обычный 4 3" xfId="503"/>
    <cellStyle name="Обычный 4 30" xfId="504"/>
    <cellStyle name="Обычный 4 31" xfId="505"/>
    <cellStyle name="Обычный 4 31 2" xfId="506"/>
    <cellStyle name="Обычный 4 32" xfId="507"/>
    <cellStyle name="Обычный 4 4" xfId="508"/>
    <cellStyle name="Обычный 4 5" xfId="509"/>
    <cellStyle name="Обычный 4 6" xfId="510"/>
    <cellStyle name="Обычный 4 7" xfId="511"/>
    <cellStyle name="Обычный 4 8" xfId="512"/>
    <cellStyle name="Обычный 4 9" xfId="513"/>
    <cellStyle name="Обычный 5" xfId="514"/>
    <cellStyle name="Обычный 5 2" xfId="515"/>
    <cellStyle name="Обычный 5 3" xfId="516"/>
    <cellStyle name="Обычный 6" xfId="517"/>
    <cellStyle name="Обычный 6 2" xfId="518"/>
    <cellStyle name="Обычный 7" xfId="519"/>
    <cellStyle name="Обычный 7 2" xfId="520"/>
    <cellStyle name="Обычный 7 3" xfId="521"/>
    <cellStyle name="Обычный 8" xfId="522"/>
    <cellStyle name="Обычный 8 2" xfId="523"/>
    <cellStyle name="Обычный 9" xfId="524"/>
    <cellStyle name="Обычный_прилож 8,10 -2008г." xfId="1"/>
    <cellStyle name="Процентный 2" xfId="525"/>
    <cellStyle name="Тысячи [0]_перечис.11" xfId="526"/>
    <cellStyle name="Тысячи_перечис.11" xfId="527"/>
    <cellStyle name="Финансовый 10" xfId="528"/>
    <cellStyle name="Финансовый 11" xfId="529"/>
    <cellStyle name="Финансовый 12" xfId="530"/>
    <cellStyle name="Финансовый 13" xfId="531"/>
    <cellStyle name="Финансовый 14" xfId="532"/>
    <cellStyle name="Финансовый 2" xfId="533"/>
    <cellStyle name="Финансовый 3" xfId="534"/>
    <cellStyle name="Финансовый 3 2" xfId="535"/>
    <cellStyle name="Финансовый 3 3" xfId="536"/>
    <cellStyle name="Финансовый 3 4" xfId="537"/>
    <cellStyle name="Финансовый 4" xfId="538"/>
    <cellStyle name="Финансовый 5" xfId="539"/>
    <cellStyle name="Финансовый 6" xfId="540"/>
    <cellStyle name="Финансовый 7" xfId="541"/>
    <cellStyle name="Финансовый 8" xfId="542"/>
    <cellStyle name="Финансовый 8 2" xfId="543"/>
    <cellStyle name="Финансовый 8 2 2" xfId="544"/>
    <cellStyle name="Финансовый 9" xfId="5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&#1076;&#1080;&#1089;&#1082;/&#1076;&#1086;&#1082;&#1091;&#1084;&#1077;&#1085;&#1090;&#1099;/RABOTA%202020&#1075;/&#1047;&#1040;&#1050;&#1051;&#1070;&#1063;%202020%20&#1075;/&#1048;&#1089;&#1087;.%202020&#1075;%20&#1074;&#1089;&#1077;%20&#1087;&#1088;&#1080;&#1083;&#1086;&#1078;&#1063;&#1077;&#1088;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 хар-ки "/>
      <sheetName val="прил 1конс РЗ,ПЗ"/>
      <sheetName val="8 публ об 2020"/>
      <sheetName val="Мун прогр"/>
      <sheetName val="Мун Рай Разд подр"/>
      <sheetName val="прил 14 КЦСР 20г"/>
      <sheetName val="прил 16 вед стр 20г"/>
      <sheetName val="прил 18 БИ 2020"/>
      <sheetName val="прил 20 дор фонд2020"/>
      <sheetName val="22 СП-2020"/>
      <sheetName val="Прил11 кап и тек рем Ц+соф"/>
      <sheetName val="СП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9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A62" sqref="A62"/>
    </sheetView>
  </sheetViews>
  <sheetFormatPr defaultRowHeight="15" x14ac:dyDescent="0.25"/>
  <cols>
    <col min="1" max="1" width="55" style="1" customWidth="1"/>
    <col min="3" max="3" width="9.140625" style="43"/>
    <col min="4" max="6" width="12" style="44" customWidth="1"/>
    <col min="7" max="7" width="11.42578125" customWidth="1"/>
    <col min="8" max="8" width="12.42578125" style="43" hidden="1" customWidth="1"/>
  </cols>
  <sheetData>
    <row r="1" spans="1:9" s="1" customFormat="1" ht="18.75" customHeight="1" x14ac:dyDescent="0.25">
      <c r="A1" s="2" t="s">
        <v>97</v>
      </c>
      <c r="B1" s="48"/>
      <c r="C1" s="48"/>
      <c r="D1" s="48"/>
      <c r="E1" s="48"/>
      <c r="F1" s="48"/>
      <c r="G1" s="48"/>
      <c r="H1" s="46"/>
      <c r="I1" s="46"/>
    </row>
    <row r="2" spans="1:9" s="1" customFormat="1" ht="42.75" customHeight="1" x14ac:dyDescent="0.25">
      <c r="A2" s="45" t="s">
        <v>98</v>
      </c>
      <c r="B2" s="48"/>
      <c r="C2" s="48"/>
      <c r="D2" s="48"/>
      <c r="E2" s="48"/>
      <c r="F2" s="48"/>
      <c r="G2" s="48"/>
      <c r="H2" s="46"/>
      <c r="I2" s="46"/>
    </row>
    <row r="3" spans="1:9" s="1" customFormat="1" ht="24.75" customHeight="1" x14ac:dyDescent="0.25">
      <c r="A3" s="3"/>
      <c r="B3" s="4"/>
      <c r="C3" s="4"/>
      <c r="D3" s="5"/>
      <c r="E3" s="5"/>
      <c r="F3" s="5"/>
      <c r="G3" s="47" t="s">
        <v>0</v>
      </c>
      <c r="H3" s="4"/>
    </row>
    <row r="4" spans="1:9" s="13" customFormat="1" ht="21.75" customHeight="1" x14ac:dyDescent="0.2">
      <c r="A4" s="6" t="s">
        <v>1</v>
      </c>
      <c r="B4" s="7" t="s">
        <v>2</v>
      </c>
      <c r="C4" s="8"/>
      <c r="D4" s="9" t="s">
        <v>3</v>
      </c>
      <c r="E4" s="10" t="s">
        <v>4</v>
      </c>
      <c r="F4" s="11"/>
      <c r="G4" s="9" t="s">
        <v>5</v>
      </c>
      <c r="H4" s="12" t="s">
        <v>6</v>
      </c>
    </row>
    <row r="5" spans="1:9" s="13" customFormat="1" ht="67.5" customHeight="1" x14ac:dyDescent="0.2">
      <c r="A5" s="14"/>
      <c r="B5" s="15"/>
      <c r="C5" s="16"/>
      <c r="D5" s="14"/>
      <c r="E5" s="17" t="s">
        <v>7</v>
      </c>
      <c r="F5" s="17" t="s">
        <v>8</v>
      </c>
      <c r="G5" s="14"/>
      <c r="H5" s="12"/>
    </row>
    <row r="6" spans="1:9" s="13" customFormat="1" ht="17.25" customHeight="1" x14ac:dyDescent="0.2">
      <c r="A6" s="18" t="s">
        <v>9</v>
      </c>
      <c r="B6" s="19" t="s">
        <v>10</v>
      </c>
      <c r="C6" s="20"/>
      <c r="D6" s="21">
        <f>SUM(D7:D14)</f>
        <v>45140.205249999999</v>
      </c>
      <c r="E6" s="21">
        <f>SUM(E7:E14)</f>
        <v>50069.51165</v>
      </c>
      <c r="F6" s="21">
        <f>SUM(F7:F14)</f>
        <v>49451.299549999996</v>
      </c>
      <c r="G6" s="23">
        <f t="shared" ref="G6:G23" si="0">F6/D6*100</f>
        <v>109.55045347296021</v>
      </c>
      <c r="H6" s="22">
        <f>SUM(H7:H14)</f>
        <v>27239.350000000002</v>
      </c>
    </row>
    <row r="7" spans="1:9" s="13" customFormat="1" ht="25.5" x14ac:dyDescent="0.2">
      <c r="A7" s="24" t="s">
        <v>11</v>
      </c>
      <c r="B7" s="25" t="s">
        <v>12</v>
      </c>
      <c r="C7" s="26" t="s">
        <v>13</v>
      </c>
      <c r="D7" s="27">
        <v>6694.5825699999996</v>
      </c>
      <c r="E7" s="27">
        <v>6974.7504300000001</v>
      </c>
      <c r="F7" s="27">
        <v>6888.1652899999999</v>
      </c>
      <c r="G7" s="29">
        <f t="shared" si="0"/>
        <v>102.89163242033177</v>
      </c>
      <c r="H7" s="28">
        <v>1351.23</v>
      </c>
    </row>
    <row r="8" spans="1:9" s="13" customFormat="1" ht="25.5" x14ac:dyDescent="0.2">
      <c r="A8" s="24" t="s">
        <v>14</v>
      </c>
      <c r="B8" s="25" t="s">
        <v>12</v>
      </c>
      <c r="C8" s="26" t="s">
        <v>15</v>
      </c>
      <c r="D8" s="27">
        <v>2133.0457900000001</v>
      </c>
      <c r="E8" s="27">
        <v>2137.2368000000001</v>
      </c>
      <c r="F8" s="27">
        <v>2114.8836799999999</v>
      </c>
      <c r="G8" s="29">
        <f t="shared" si="0"/>
        <v>99.148536328420761</v>
      </c>
      <c r="H8" s="28">
        <v>1786.31</v>
      </c>
    </row>
    <row r="9" spans="1:9" s="13" customFormat="1" ht="12.75" x14ac:dyDescent="0.2">
      <c r="A9" s="24" t="s">
        <v>16</v>
      </c>
      <c r="B9" s="25" t="s">
        <v>12</v>
      </c>
      <c r="C9" s="26" t="s">
        <v>17</v>
      </c>
      <c r="D9" s="27">
        <v>29045.150440000001</v>
      </c>
      <c r="E9" s="27">
        <v>32218.619320000002</v>
      </c>
      <c r="F9" s="27">
        <v>31880.632249999999</v>
      </c>
      <c r="G9" s="29">
        <f t="shared" si="0"/>
        <v>109.76232440543694</v>
      </c>
      <c r="H9" s="28">
        <v>18006.330000000002</v>
      </c>
    </row>
    <row r="10" spans="1:9" s="13" customFormat="1" ht="12.75" customHeight="1" x14ac:dyDescent="0.2">
      <c r="A10" s="24" t="s">
        <v>18</v>
      </c>
      <c r="B10" s="25" t="s">
        <v>12</v>
      </c>
      <c r="C10" s="26" t="s">
        <v>19</v>
      </c>
      <c r="D10" s="27"/>
      <c r="E10" s="27">
        <v>9.9</v>
      </c>
      <c r="F10" s="27">
        <v>0</v>
      </c>
      <c r="G10" s="29" t="e">
        <f t="shared" si="0"/>
        <v>#DIV/0!</v>
      </c>
      <c r="H10" s="28"/>
    </row>
    <row r="11" spans="1:9" s="13" customFormat="1" ht="25.5" x14ac:dyDescent="0.2">
      <c r="A11" s="24" t="s">
        <v>20</v>
      </c>
      <c r="B11" s="25" t="s">
        <v>12</v>
      </c>
      <c r="C11" s="26" t="s">
        <v>21</v>
      </c>
      <c r="D11" s="27">
        <v>5921.4658600000002</v>
      </c>
      <c r="E11" s="27">
        <v>7382.7731000000003</v>
      </c>
      <c r="F11" s="27">
        <v>7274.5221300000003</v>
      </c>
      <c r="G11" s="29">
        <f t="shared" si="0"/>
        <v>122.85002230849642</v>
      </c>
      <c r="H11" s="28">
        <v>4864.09</v>
      </c>
    </row>
    <row r="12" spans="1:9" s="13" customFormat="1" ht="25.5" x14ac:dyDescent="0.2">
      <c r="A12" s="24" t="s">
        <v>22</v>
      </c>
      <c r="B12" s="25" t="s">
        <v>12</v>
      </c>
      <c r="C12" s="26" t="s">
        <v>23</v>
      </c>
      <c r="D12" s="27">
        <v>394.80475999999999</v>
      </c>
      <c r="E12" s="27">
        <v>184.77</v>
      </c>
      <c r="F12" s="27">
        <v>184.63419999999999</v>
      </c>
      <c r="G12" s="29">
        <f t="shared" si="0"/>
        <v>46.765950846185341</v>
      </c>
      <c r="H12" s="28">
        <v>183</v>
      </c>
    </row>
    <row r="13" spans="1:9" s="13" customFormat="1" ht="12.75" x14ac:dyDescent="0.2">
      <c r="A13" s="24" t="s">
        <v>24</v>
      </c>
      <c r="B13" s="25" t="s">
        <v>12</v>
      </c>
      <c r="C13" s="26" t="s">
        <v>25</v>
      </c>
      <c r="D13" s="27">
        <v>0</v>
      </c>
      <c r="E13" s="27">
        <v>48</v>
      </c>
      <c r="F13" s="27">
        <v>0</v>
      </c>
      <c r="G13" s="29" t="e">
        <f t="shared" si="0"/>
        <v>#DIV/0!</v>
      </c>
      <c r="H13" s="28"/>
    </row>
    <row r="14" spans="1:9" s="13" customFormat="1" ht="12.75" x14ac:dyDescent="0.2">
      <c r="A14" s="30" t="s">
        <v>26</v>
      </c>
      <c r="B14" s="25" t="s">
        <v>12</v>
      </c>
      <c r="C14" s="26" t="s">
        <v>27</v>
      </c>
      <c r="D14" s="27">
        <v>951.15583000000004</v>
      </c>
      <c r="E14" s="27">
        <v>1113.462</v>
      </c>
      <c r="F14" s="27">
        <v>1108.462</v>
      </c>
      <c r="G14" s="29">
        <f t="shared" si="0"/>
        <v>116.53842252115511</v>
      </c>
      <c r="H14" s="28">
        <v>1048.3900000000001</v>
      </c>
    </row>
    <row r="15" spans="1:9" s="31" customFormat="1" ht="12.75" x14ac:dyDescent="0.2">
      <c r="A15" s="18" t="s">
        <v>28</v>
      </c>
      <c r="B15" s="19" t="s">
        <v>29</v>
      </c>
      <c r="C15" s="20"/>
      <c r="D15" s="22">
        <f>D16</f>
        <v>950.8</v>
      </c>
      <c r="E15" s="22">
        <f>E16</f>
        <v>1078.3</v>
      </c>
      <c r="F15" s="22">
        <f>F16</f>
        <v>1078.3</v>
      </c>
      <c r="G15" s="23">
        <f t="shared" si="0"/>
        <v>113.4097602019352</v>
      </c>
      <c r="H15" s="22">
        <f>H16</f>
        <v>517.20000000000005</v>
      </c>
    </row>
    <row r="16" spans="1:9" s="13" customFormat="1" ht="12.75" x14ac:dyDescent="0.2">
      <c r="A16" s="24" t="s">
        <v>30</v>
      </c>
      <c r="B16" s="25" t="s">
        <v>13</v>
      </c>
      <c r="C16" s="26" t="s">
        <v>15</v>
      </c>
      <c r="D16" s="28">
        <v>950.8</v>
      </c>
      <c r="E16" s="28">
        <v>1078.3</v>
      </c>
      <c r="F16" s="28">
        <v>1078.3</v>
      </c>
      <c r="G16" s="29">
        <f t="shared" si="0"/>
        <v>113.4097602019352</v>
      </c>
      <c r="H16" s="28">
        <v>517.20000000000005</v>
      </c>
    </row>
    <row r="17" spans="1:8" s="31" customFormat="1" ht="27.75" customHeight="1" x14ac:dyDescent="0.2">
      <c r="A17" s="18" t="s">
        <v>31</v>
      </c>
      <c r="B17" s="19" t="s">
        <v>32</v>
      </c>
      <c r="C17" s="32"/>
      <c r="D17" s="22">
        <f>SUM(D18:D20)</f>
        <v>7847.2380499999999</v>
      </c>
      <c r="E17" s="22">
        <f>SUM(E18:E20)</f>
        <v>5606.4894599999989</v>
      </c>
      <c r="F17" s="22">
        <f>SUM(F18:F20)</f>
        <v>5521.0063099999998</v>
      </c>
      <c r="G17" s="23">
        <f t="shared" si="0"/>
        <v>70.356044697790196</v>
      </c>
      <c r="H17" s="22">
        <f>SUM(H19:H21)</f>
        <v>1522.09</v>
      </c>
    </row>
    <row r="18" spans="1:8" s="13" customFormat="1" ht="38.25" x14ac:dyDescent="0.2">
      <c r="A18" s="24" t="s">
        <v>33</v>
      </c>
      <c r="B18" s="25" t="s">
        <v>15</v>
      </c>
      <c r="C18" s="26" t="s">
        <v>34</v>
      </c>
      <c r="D18" s="28">
        <v>6791.3036199999997</v>
      </c>
      <c r="E18" s="28">
        <v>5263.7891799999998</v>
      </c>
      <c r="F18" s="28">
        <v>5214.3860199999999</v>
      </c>
      <c r="G18" s="29">
        <f t="shared" si="0"/>
        <v>76.780340149186259</v>
      </c>
      <c r="H18" s="28" t="e">
        <f>'[1]прил 10 2016'!N650</f>
        <v>#REF!</v>
      </c>
    </row>
    <row r="19" spans="1:8" s="13" customFormat="1" ht="12.75" x14ac:dyDescent="0.2">
      <c r="A19" s="24" t="s">
        <v>35</v>
      </c>
      <c r="B19" s="25" t="s">
        <v>15</v>
      </c>
      <c r="C19" s="26" t="s">
        <v>36</v>
      </c>
      <c r="D19" s="28">
        <v>1029.93443</v>
      </c>
      <c r="E19" s="28">
        <v>276.72784000000001</v>
      </c>
      <c r="F19" s="28">
        <v>251.67784</v>
      </c>
      <c r="G19" s="29">
        <f t="shared" si="0"/>
        <v>24.436297367008113</v>
      </c>
      <c r="H19" s="28">
        <v>1262.0899999999999</v>
      </c>
    </row>
    <row r="20" spans="1:8" s="13" customFormat="1" ht="38.25" x14ac:dyDescent="0.2">
      <c r="A20" s="24" t="s">
        <v>37</v>
      </c>
      <c r="B20" s="25" t="s">
        <v>15</v>
      </c>
      <c r="C20" s="26" t="s">
        <v>38</v>
      </c>
      <c r="D20" s="28">
        <v>26</v>
      </c>
      <c r="E20" s="28">
        <v>65.972440000000006</v>
      </c>
      <c r="F20" s="28">
        <v>54.942450000000001</v>
      </c>
      <c r="G20" s="29">
        <f t="shared" si="0"/>
        <v>211.31711538461539</v>
      </c>
      <c r="H20" s="28"/>
    </row>
    <row r="21" spans="1:8" s="31" customFormat="1" ht="12.75" x14ac:dyDescent="0.2">
      <c r="A21" s="18" t="s">
        <v>39</v>
      </c>
      <c r="B21" s="19" t="s">
        <v>40</v>
      </c>
      <c r="C21" s="32"/>
      <c r="D21" s="22">
        <f>SUM(D23:D27)</f>
        <v>40755.680670000002</v>
      </c>
      <c r="E21" s="22">
        <f>SUM(E23:E27)</f>
        <v>51208.765090000001</v>
      </c>
      <c r="F21" s="22">
        <f>SUM(F23:F27)</f>
        <v>43176.955710000002</v>
      </c>
      <c r="G21" s="23">
        <f t="shared" si="0"/>
        <v>105.94095105319217</v>
      </c>
      <c r="H21" s="28">
        <v>260</v>
      </c>
    </row>
    <row r="22" spans="1:8" s="13" customFormat="1" ht="12.75" hidden="1" customHeight="1" x14ac:dyDescent="0.2">
      <c r="A22" s="24" t="s">
        <v>41</v>
      </c>
      <c r="B22" s="25" t="s">
        <v>17</v>
      </c>
      <c r="C22" s="26" t="s">
        <v>12</v>
      </c>
      <c r="D22" s="28"/>
      <c r="E22" s="28"/>
      <c r="F22" s="28"/>
      <c r="G22" s="29" t="e">
        <f t="shared" si="0"/>
        <v>#DIV/0!</v>
      </c>
      <c r="H22" s="22">
        <f>SUM(H25:H28)</f>
        <v>11254.439999999999</v>
      </c>
    </row>
    <row r="23" spans="1:8" s="13" customFormat="1" ht="12.75" x14ac:dyDescent="0.2">
      <c r="A23" s="24" t="s">
        <v>42</v>
      </c>
      <c r="B23" s="25" t="s">
        <v>17</v>
      </c>
      <c r="C23" s="26" t="s">
        <v>19</v>
      </c>
      <c r="D23" s="28">
        <v>1041.71</v>
      </c>
      <c r="E23" s="28">
        <v>1033.9646600000001</v>
      </c>
      <c r="F23" s="28">
        <v>659.2</v>
      </c>
      <c r="G23" s="29">
        <f t="shared" si="0"/>
        <v>63.280567528390819</v>
      </c>
      <c r="H23" s="28" t="e">
        <f>'[1]прил 10 2016'!N654</f>
        <v>#REF!</v>
      </c>
    </row>
    <row r="24" spans="1:8" s="13" customFormat="1" ht="12.75" x14ac:dyDescent="0.2">
      <c r="A24" s="24"/>
      <c r="B24" s="25" t="s">
        <v>17</v>
      </c>
      <c r="C24" s="26" t="s">
        <v>21</v>
      </c>
      <c r="D24" s="28"/>
      <c r="E24" s="28">
        <v>2801.45</v>
      </c>
      <c r="F24" s="28">
        <v>200</v>
      </c>
      <c r="G24" s="29"/>
      <c r="H24" s="28"/>
    </row>
    <row r="25" spans="1:8" s="13" customFormat="1" ht="12.75" x14ac:dyDescent="0.2">
      <c r="A25" s="24" t="s">
        <v>43</v>
      </c>
      <c r="B25" s="25" t="s">
        <v>17</v>
      </c>
      <c r="C25" s="26" t="s">
        <v>34</v>
      </c>
      <c r="D25" s="28">
        <v>11593.26614</v>
      </c>
      <c r="E25" s="28">
        <v>17793.138200000001</v>
      </c>
      <c r="F25" s="28">
        <v>16017.52433</v>
      </c>
      <c r="G25" s="29">
        <f>F25/D25*100</f>
        <v>138.16231022882391</v>
      </c>
      <c r="H25" s="28">
        <v>815.9</v>
      </c>
    </row>
    <row r="26" spans="1:8" s="13" customFormat="1" ht="25.5" hidden="1" x14ac:dyDescent="0.2">
      <c r="A26" s="24" t="s">
        <v>44</v>
      </c>
      <c r="B26" s="25" t="s">
        <v>17</v>
      </c>
      <c r="C26" s="26" t="s">
        <v>36</v>
      </c>
      <c r="D26" s="28"/>
      <c r="E26" s="28"/>
      <c r="F26" s="28"/>
      <c r="G26" s="29"/>
      <c r="H26" s="28">
        <v>3585.3</v>
      </c>
    </row>
    <row r="27" spans="1:8" s="13" customFormat="1" ht="25.5" x14ac:dyDescent="0.2">
      <c r="A27" s="24" t="s">
        <v>45</v>
      </c>
      <c r="B27" s="25" t="s">
        <v>17</v>
      </c>
      <c r="C27" s="26" t="s">
        <v>46</v>
      </c>
      <c r="D27" s="28">
        <v>28120.704529999999</v>
      </c>
      <c r="E27" s="28">
        <v>29580.212230000001</v>
      </c>
      <c r="F27" s="28">
        <v>26300.231380000001</v>
      </c>
      <c r="G27" s="29">
        <f t="shared" ref="G27:G66" si="1">F27/D27*100</f>
        <v>93.526217851128649</v>
      </c>
      <c r="H27" s="28"/>
    </row>
    <row r="28" spans="1:8" s="31" customFormat="1" ht="12.75" x14ac:dyDescent="0.2">
      <c r="A28" s="18" t="s">
        <v>47</v>
      </c>
      <c r="B28" s="33" t="s">
        <v>48</v>
      </c>
      <c r="C28" s="34"/>
      <c r="D28" s="22">
        <f>SUM(D29:D32)</f>
        <v>30454.620579999999</v>
      </c>
      <c r="E28" s="22">
        <f>SUM(E29:E32)</f>
        <v>32136.708160000002</v>
      </c>
      <c r="F28" s="22">
        <f>SUM(F29:F32)</f>
        <v>28747.509829999999</v>
      </c>
      <c r="G28" s="23">
        <f t="shared" si="1"/>
        <v>94.394575543912424</v>
      </c>
      <c r="H28" s="28">
        <v>6853.24</v>
      </c>
    </row>
    <row r="29" spans="1:8" s="13" customFormat="1" ht="12.75" x14ac:dyDescent="0.2">
      <c r="A29" s="24" t="s">
        <v>49</v>
      </c>
      <c r="B29" s="25" t="s">
        <v>19</v>
      </c>
      <c r="C29" s="26" t="s">
        <v>12</v>
      </c>
      <c r="D29" s="28">
        <v>0</v>
      </c>
      <c r="E29" s="28">
        <v>3000</v>
      </c>
      <c r="F29" s="28">
        <v>3000</v>
      </c>
      <c r="G29" s="29" t="e">
        <f t="shared" si="1"/>
        <v>#DIV/0!</v>
      </c>
      <c r="H29" s="22">
        <f>SUM(H30:H32)</f>
        <v>11460.080000000002</v>
      </c>
    </row>
    <row r="30" spans="1:8" s="13" customFormat="1" ht="12.75" x14ac:dyDescent="0.2">
      <c r="A30" s="24" t="s">
        <v>50</v>
      </c>
      <c r="B30" s="25" t="s">
        <v>19</v>
      </c>
      <c r="C30" s="26" t="s">
        <v>13</v>
      </c>
      <c r="D30" s="28">
        <v>23658.851620000001</v>
      </c>
      <c r="E30" s="28">
        <v>19311.809140000001</v>
      </c>
      <c r="F30" s="28">
        <v>16536.916369999999</v>
      </c>
      <c r="G30" s="29">
        <f t="shared" si="1"/>
        <v>69.89737555993851</v>
      </c>
      <c r="H30" s="28"/>
    </row>
    <row r="31" spans="1:8" s="13" customFormat="1" ht="12.75" x14ac:dyDescent="0.2">
      <c r="A31" s="24" t="s">
        <v>51</v>
      </c>
      <c r="B31" s="25" t="s">
        <v>19</v>
      </c>
      <c r="C31" s="26" t="s">
        <v>15</v>
      </c>
      <c r="D31" s="28">
        <v>6088.1482699999997</v>
      </c>
      <c r="E31" s="28">
        <v>9104.4567999999999</v>
      </c>
      <c r="F31" s="28">
        <v>8504.7361999999994</v>
      </c>
      <c r="G31" s="29">
        <f t="shared" si="1"/>
        <v>139.69331597766754</v>
      </c>
      <c r="H31" s="28">
        <v>8646.7800000000007</v>
      </c>
    </row>
    <row r="32" spans="1:8" s="13" customFormat="1" ht="12.75" x14ac:dyDescent="0.2">
      <c r="A32" s="24" t="s">
        <v>52</v>
      </c>
      <c r="B32" s="25" t="s">
        <v>19</v>
      </c>
      <c r="C32" s="26" t="s">
        <v>19</v>
      </c>
      <c r="D32" s="28">
        <v>707.62068999999997</v>
      </c>
      <c r="E32" s="28">
        <v>720.44222000000002</v>
      </c>
      <c r="F32" s="28">
        <v>705.85726</v>
      </c>
      <c r="G32" s="29">
        <f t="shared" si="1"/>
        <v>99.750794454582731</v>
      </c>
      <c r="H32" s="28">
        <v>2813.3</v>
      </c>
    </row>
    <row r="33" spans="1:9" s="31" customFormat="1" ht="12.75" hidden="1" customHeight="1" x14ac:dyDescent="0.2">
      <c r="A33" s="18" t="s">
        <v>53</v>
      </c>
      <c r="B33" s="33" t="s">
        <v>54</v>
      </c>
      <c r="C33" s="34"/>
      <c r="D33" s="28"/>
      <c r="E33" s="28"/>
      <c r="F33" s="28"/>
      <c r="G33" s="29" t="e">
        <f t="shared" si="1"/>
        <v>#DIV/0!</v>
      </c>
      <c r="H33" s="28" t="e">
        <f>'[1]прил 10 2016'!N662</f>
        <v>#REF!</v>
      </c>
    </row>
    <row r="34" spans="1:9" s="13" customFormat="1" ht="25.5" hidden="1" customHeight="1" x14ac:dyDescent="0.2">
      <c r="A34" s="35" t="s">
        <v>55</v>
      </c>
      <c r="B34" s="25" t="s">
        <v>21</v>
      </c>
      <c r="C34" s="26" t="s">
        <v>15</v>
      </c>
      <c r="D34" s="28"/>
      <c r="E34" s="28"/>
      <c r="F34" s="28"/>
      <c r="G34" s="29" t="e">
        <f t="shared" si="1"/>
        <v>#DIV/0!</v>
      </c>
      <c r="H34" s="28" t="e">
        <f>'[1]прил 10 2016'!N663</f>
        <v>#REF!</v>
      </c>
    </row>
    <row r="35" spans="1:9" s="31" customFormat="1" ht="12.75" x14ac:dyDescent="0.2">
      <c r="A35" s="18" t="s">
        <v>56</v>
      </c>
      <c r="B35" s="33" t="s">
        <v>57</v>
      </c>
      <c r="C35" s="34"/>
      <c r="D35" s="22">
        <f>SUM(D36:D41)</f>
        <v>584087.96663000004</v>
      </c>
      <c r="E35" s="22">
        <f>SUM(E36:E41)</f>
        <v>564622.68380999996</v>
      </c>
      <c r="F35" s="22">
        <f>SUM(F36:F41)</f>
        <v>534974.80776</v>
      </c>
      <c r="G35" s="23">
        <f t="shared" si="1"/>
        <v>91.591479079192951</v>
      </c>
      <c r="H35" s="22">
        <f>SUM(H36:H41)</f>
        <v>308063.71000000002</v>
      </c>
      <c r="I35" s="36"/>
    </row>
    <row r="36" spans="1:9" s="13" customFormat="1" ht="12.75" x14ac:dyDescent="0.2">
      <c r="A36" s="24" t="s">
        <v>58</v>
      </c>
      <c r="B36" s="25" t="s">
        <v>23</v>
      </c>
      <c r="C36" s="26" t="s">
        <v>12</v>
      </c>
      <c r="D36" s="28">
        <v>216344.90552</v>
      </c>
      <c r="E36" s="28">
        <v>128039.11476</v>
      </c>
      <c r="F36" s="28">
        <v>127217.96676</v>
      </c>
      <c r="G36" s="29">
        <f t="shared" si="1"/>
        <v>58.803310599906567</v>
      </c>
      <c r="H36" s="28">
        <v>15934.7</v>
      </c>
    </row>
    <row r="37" spans="1:9" s="13" customFormat="1" ht="12.75" x14ac:dyDescent="0.2">
      <c r="A37" s="24" t="s">
        <v>59</v>
      </c>
      <c r="B37" s="25" t="s">
        <v>23</v>
      </c>
      <c r="C37" s="26" t="s">
        <v>13</v>
      </c>
      <c r="D37" s="28">
        <v>312760.56955999997</v>
      </c>
      <c r="E37" s="28">
        <v>379808.96278</v>
      </c>
      <c r="F37" s="28">
        <v>351121.71009000001</v>
      </c>
      <c r="G37" s="29">
        <f t="shared" si="1"/>
        <v>112.265337853799</v>
      </c>
      <c r="H37" s="28">
        <v>279898.02</v>
      </c>
    </row>
    <row r="38" spans="1:9" s="13" customFormat="1" ht="14.25" customHeight="1" x14ac:dyDescent="0.2">
      <c r="A38" s="24" t="s">
        <v>60</v>
      </c>
      <c r="B38" s="25" t="s">
        <v>23</v>
      </c>
      <c r="C38" s="26" t="s">
        <v>15</v>
      </c>
      <c r="D38" s="28">
        <v>35758.337240000001</v>
      </c>
      <c r="E38" s="28">
        <v>37134.730100000001</v>
      </c>
      <c r="F38" s="28">
        <v>37025.756789999999</v>
      </c>
      <c r="G38" s="29">
        <f t="shared" si="1"/>
        <v>103.54440292201907</v>
      </c>
      <c r="H38" s="28"/>
    </row>
    <row r="39" spans="1:9" s="13" customFormat="1" ht="25.5" x14ac:dyDescent="0.2">
      <c r="A39" s="24" t="s">
        <v>61</v>
      </c>
      <c r="B39" s="25" t="s">
        <v>23</v>
      </c>
      <c r="C39" s="26" t="s">
        <v>19</v>
      </c>
      <c r="D39" s="28"/>
      <c r="E39" s="28"/>
      <c r="F39" s="28"/>
      <c r="G39" s="29" t="e">
        <f t="shared" si="1"/>
        <v>#DIV/0!</v>
      </c>
      <c r="H39" s="28">
        <v>515.99</v>
      </c>
    </row>
    <row r="40" spans="1:9" s="13" customFormat="1" ht="12.75" x14ac:dyDescent="0.2">
      <c r="A40" s="24" t="s">
        <v>62</v>
      </c>
      <c r="B40" s="25" t="s">
        <v>23</v>
      </c>
      <c r="C40" s="26" t="s">
        <v>23</v>
      </c>
      <c r="D40" s="28">
        <v>2765.4973199999999</v>
      </c>
      <c r="E40" s="28">
        <v>1004.23783</v>
      </c>
      <c r="F40" s="28">
        <v>973.73577999999998</v>
      </c>
      <c r="G40" s="29">
        <f t="shared" si="1"/>
        <v>35.210150917810331</v>
      </c>
      <c r="H40" s="28">
        <v>1912.07</v>
      </c>
    </row>
    <row r="41" spans="1:9" s="13" customFormat="1" ht="12.75" x14ac:dyDescent="0.2">
      <c r="A41" s="24" t="s">
        <v>63</v>
      </c>
      <c r="B41" s="25" t="s">
        <v>23</v>
      </c>
      <c r="C41" s="26" t="s">
        <v>34</v>
      </c>
      <c r="D41" s="28">
        <v>16458.656989999999</v>
      </c>
      <c r="E41" s="28">
        <v>18635.638340000001</v>
      </c>
      <c r="F41" s="28">
        <v>18635.638340000001</v>
      </c>
      <c r="G41" s="29">
        <f t="shared" si="1"/>
        <v>113.22696834451742</v>
      </c>
      <c r="H41" s="28">
        <v>9802.93</v>
      </c>
    </row>
    <row r="42" spans="1:9" s="31" customFormat="1" ht="12.75" x14ac:dyDescent="0.2">
      <c r="A42" s="18" t="s">
        <v>64</v>
      </c>
      <c r="B42" s="33" t="s">
        <v>65</v>
      </c>
      <c r="C42" s="34"/>
      <c r="D42" s="22">
        <f>SUM(D43:D44)</f>
        <v>72627.088959999994</v>
      </c>
      <c r="E42" s="22">
        <f>SUM(E43:E44)</f>
        <v>69278.685100000002</v>
      </c>
      <c r="F42" s="22">
        <f>SUM(F43:F44)</f>
        <v>65785.094400000002</v>
      </c>
      <c r="G42" s="23">
        <f t="shared" si="1"/>
        <v>90.579280185980906</v>
      </c>
      <c r="H42" s="22">
        <f>SUM(H43:H44)</f>
        <v>25257.260000000002</v>
      </c>
    </row>
    <row r="43" spans="1:9" s="13" customFormat="1" ht="12.75" x14ac:dyDescent="0.2">
      <c r="A43" s="24" t="s">
        <v>66</v>
      </c>
      <c r="B43" s="25" t="s">
        <v>67</v>
      </c>
      <c r="C43" s="26" t="s">
        <v>12</v>
      </c>
      <c r="D43" s="28">
        <v>63791.37341</v>
      </c>
      <c r="E43" s="28">
        <v>59136.251239999998</v>
      </c>
      <c r="F43" s="28">
        <v>55642.660539999997</v>
      </c>
      <c r="G43" s="29">
        <f t="shared" si="1"/>
        <v>87.225995562712555</v>
      </c>
      <c r="H43" s="28">
        <v>22144.79</v>
      </c>
    </row>
    <row r="44" spans="1:9" s="13" customFormat="1" ht="24" customHeight="1" x14ac:dyDescent="0.2">
      <c r="A44" s="24" t="s">
        <v>68</v>
      </c>
      <c r="B44" s="25" t="s">
        <v>67</v>
      </c>
      <c r="C44" s="26" t="s">
        <v>17</v>
      </c>
      <c r="D44" s="28">
        <v>8835.7155500000008</v>
      </c>
      <c r="E44" s="28">
        <v>10142.433859999999</v>
      </c>
      <c r="F44" s="28">
        <v>10142.433859999999</v>
      </c>
      <c r="G44" s="29">
        <f t="shared" si="1"/>
        <v>114.78904908838989</v>
      </c>
      <c r="H44" s="28">
        <v>3112.47</v>
      </c>
    </row>
    <row r="45" spans="1:9" s="31" customFormat="1" ht="12.75" hidden="1" x14ac:dyDescent="0.2">
      <c r="A45" s="18" t="s">
        <v>69</v>
      </c>
      <c r="B45" s="33" t="s">
        <v>70</v>
      </c>
      <c r="C45" s="34"/>
      <c r="D45" s="22">
        <f>D49+D46</f>
        <v>0</v>
      </c>
      <c r="E45" s="22">
        <f>E49+E46</f>
        <v>0</v>
      </c>
      <c r="F45" s="22">
        <f>F49+F46</f>
        <v>0</v>
      </c>
      <c r="G45" s="23" t="e">
        <f t="shared" si="1"/>
        <v>#DIV/0!</v>
      </c>
      <c r="H45" s="22">
        <f>H49+H46</f>
        <v>6997.4</v>
      </c>
    </row>
    <row r="46" spans="1:9" s="13" customFormat="1" ht="12.75" hidden="1" x14ac:dyDescent="0.2">
      <c r="A46" s="24" t="s">
        <v>71</v>
      </c>
      <c r="B46" s="25" t="s">
        <v>34</v>
      </c>
      <c r="C46" s="26" t="s">
        <v>12</v>
      </c>
      <c r="D46" s="28"/>
      <c r="E46" s="28"/>
      <c r="F46" s="28"/>
      <c r="G46" s="29" t="e">
        <f t="shared" si="1"/>
        <v>#DIV/0!</v>
      </c>
      <c r="H46" s="28">
        <v>6482.4</v>
      </c>
    </row>
    <row r="47" spans="1:9" s="13" customFormat="1" ht="12.75" hidden="1" customHeight="1" x14ac:dyDescent="0.2">
      <c r="A47" s="24" t="s">
        <v>72</v>
      </c>
      <c r="B47" s="25" t="s">
        <v>34</v>
      </c>
      <c r="C47" s="26" t="s">
        <v>13</v>
      </c>
      <c r="D47" s="28"/>
      <c r="E47" s="28"/>
      <c r="F47" s="28"/>
      <c r="G47" s="29" t="e">
        <f t="shared" si="1"/>
        <v>#DIV/0!</v>
      </c>
      <c r="H47" s="28"/>
    </row>
    <row r="48" spans="1:9" s="13" customFormat="1" ht="12.75" hidden="1" customHeight="1" x14ac:dyDescent="0.2">
      <c r="A48" s="24" t="s">
        <v>73</v>
      </c>
      <c r="B48" s="25" t="s">
        <v>34</v>
      </c>
      <c r="C48" s="26" t="s">
        <v>17</v>
      </c>
      <c r="D48" s="28"/>
      <c r="E48" s="28"/>
      <c r="F48" s="28"/>
      <c r="G48" s="29" t="e">
        <f t="shared" si="1"/>
        <v>#DIV/0!</v>
      </c>
      <c r="H48" s="28"/>
    </row>
    <row r="49" spans="1:8" s="13" customFormat="1" ht="12.75" hidden="1" x14ac:dyDescent="0.2">
      <c r="A49" s="24" t="s">
        <v>74</v>
      </c>
      <c r="B49" s="25" t="s">
        <v>34</v>
      </c>
      <c r="C49" s="26" t="s">
        <v>34</v>
      </c>
      <c r="D49" s="28"/>
      <c r="E49" s="28"/>
      <c r="F49" s="28"/>
      <c r="G49" s="29" t="e">
        <f t="shared" si="1"/>
        <v>#DIV/0!</v>
      </c>
      <c r="H49" s="28">
        <v>515</v>
      </c>
    </row>
    <row r="50" spans="1:8" s="31" customFormat="1" ht="12.75" x14ac:dyDescent="0.2">
      <c r="A50" s="18" t="s">
        <v>75</v>
      </c>
      <c r="B50" s="33" t="s">
        <v>76</v>
      </c>
      <c r="C50" s="34"/>
      <c r="D50" s="22">
        <f>SUM(D51:D55)</f>
        <v>9842.7390799999994</v>
      </c>
      <c r="E50" s="22">
        <f>SUM(E51:E55)</f>
        <v>6195.1503899999998</v>
      </c>
      <c r="F50" s="22">
        <f>SUM(F51:F55)</f>
        <v>6195.1503899999998</v>
      </c>
      <c r="G50" s="23">
        <f t="shared" si="1"/>
        <v>62.941324967033466</v>
      </c>
      <c r="H50" s="22">
        <f>SUM(H51:H55)</f>
        <v>16842.12</v>
      </c>
    </row>
    <row r="51" spans="1:8" s="13" customFormat="1" ht="12.75" x14ac:dyDescent="0.2">
      <c r="A51" s="24" t="s">
        <v>77</v>
      </c>
      <c r="B51" s="25" t="s">
        <v>36</v>
      </c>
      <c r="C51" s="26" t="s">
        <v>12</v>
      </c>
      <c r="D51" s="28">
        <v>990.62963999999999</v>
      </c>
      <c r="E51" s="28">
        <v>999.62963999999999</v>
      </c>
      <c r="F51" s="28">
        <v>999.62963999999999</v>
      </c>
      <c r="G51" s="29">
        <f t="shared" si="1"/>
        <v>100.90851309476263</v>
      </c>
      <c r="H51" s="28">
        <v>103.15</v>
      </c>
    </row>
    <row r="52" spans="1:8" s="13" customFormat="1" ht="12.75" hidden="1" customHeight="1" x14ac:dyDescent="0.2">
      <c r="A52" s="24" t="s">
        <v>78</v>
      </c>
      <c r="B52" s="25" t="s">
        <v>36</v>
      </c>
      <c r="C52" s="26" t="s">
        <v>13</v>
      </c>
      <c r="D52" s="28"/>
      <c r="E52" s="28"/>
      <c r="F52" s="28"/>
      <c r="G52" s="29" t="e">
        <f t="shared" si="1"/>
        <v>#DIV/0!</v>
      </c>
      <c r="H52" s="28"/>
    </row>
    <row r="53" spans="1:8" s="13" customFormat="1" ht="12.75" x14ac:dyDescent="0.2">
      <c r="A53" s="24" t="s">
        <v>79</v>
      </c>
      <c r="B53" s="25" t="s">
        <v>36</v>
      </c>
      <c r="C53" s="26" t="s">
        <v>15</v>
      </c>
      <c r="D53" s="28">
        <v>5973.7313599999998</v>
      </c>
      <c r="E53" s="28">
        <v>3511.6636199999998</v>
      </c>
      <c r="F53" s="28">
        <v>3511.6636199999998</v>
      </c>
      <c r="G53" s="29">
        <f t="shared" si="1"/>
        <v>58.785094413753484</v>
      </c>
      <c r="H53" s="28">
        <v>5346.95</v>
      </c>
    </row>
    <row r="54" spans="1:8" s="13" customFormat="1" ht="12.75" x14ac:dyDescent="0.2">
      <c r="A54" s="24" t="s">
        <v>80</v>
      </c>
      <c r="B54" s="25" t="s">
        <v>36</v>
      </c>
      <c r="C54" s="26" t="s">
        <v>17</v>
      </c>
      <c r="D54" s="28">
        <v>2743.5780800000002</v>
      </c>
      <c r="E54" s="28">
        <v>1492.3</v>
      </c>
      <c r="F54" s="28">
        <v>1492.3</v>
      </c>
      <c r="G54" s="29">
        <f t="shared" si="1"/>
        <v>54.392474224753975</v>
      </c>
      <c r="H54" s="28">
        <v>10699.67</v>
      </c>
    </row>
    <row r="55" spans="1:8" s="13" customFormat="1" ht="12.75" x14ac:dyDescent="0.2">
      <c r="A55" s="24" t="s">
        <v>81</v>
      </c>
      <c r="B55" s="25" t="s">
        <v>36</v>
      </c>
      <c r="C55" s="26" t="s">
        <v>21</v>
      </c>
      <c r="D55" s="28">
        <v>134.80000000000001</v>
      </c>
      <c r="E55" s="28">
        <v>191.55713</v>
      </c>
      <c r="F55" s="28">
        <v>191.55713</v>
      </c>
      <c r="G55" s="29">
        <f t="shared" si="1"/>
        <v>142.10469584569731</v>
      </c>
      <c r="H55" s="28">
        <v>692.35</v>
      </c>
    </row>
    <row r="56" spans="1:8" s="31" customFormat="1" ht="12.75" x14ac:dyDescent="0.2">
      <c r="A56" s="18" t="s">
        <v>82</v>
      </c>
      <c r="B56" s="33" t="s">
        <v>83</v>
      </c>
      <c r="C56" s="34"/>
      <c r="D56" s="22">
        <f>D57+D58</f>
        <v>17388.201160000001</v>
      </c>
      <c r="E56" s="22">
        <f>E57+E58</f>
        <v>19738.552350000002</v>
      </c>
      <c r="F56" s="22">
        <f>F57+F58</f>
        <v>18938.145769999999</v>
      </c>
      <c r="G56" s="29">
        <f t="shared" si="1"/>
        <v>108.91377202125719</v>
      </c>
      <c r="H56" s="22">
        <f>H57+H58</f>
        <v>2342.12</v>
      </c>
    </row>
    <row r="57" spans="1:8" s="13" customFormat="1" ht="12.75" x14ac:dyDescent="0.2">
      <c r="A57" s="24" t="s">
        <v>84</v>
      </c>
      <c r="B57" s="25" t="s">
        <v>25</v>
      </c>
      <c r="C57" s="26" t="s">
        <v>12</v>
      </c>
      <c r="D57" s="28">
        <v>1184</v>
      </c>
      <c r="E57" s="28">
        <v>1330</v>
      </c>
      <c r="F57" s="28">
        <v>1330</v>
      </c>
      <c r="G57" s="29">
        <f t="shared" si="1"/>
        <v>112.33108108108108</v>
      </c>
      <c r="H57" s="28">
        <v>625.5</v>
      </c>
    </row>
    <row r="58" spans="1:8" s="13" customFormat="1" ht="15.75" customHeight="1" x14ac:dyDescent="0.2">
      <c r="A58" s="24" t="s">
        <v>85</v>
      </c>
      <c r="B58" s="37" t="s">
        <v>25</v>
      </c>
      <c r="C58" s="25" t="s">
        <v>19</v>
      </c>
      <c r="D58" s="28">
        <v>16204.201160000001</v>
      </c>
      <c r="E58" s="28">
        <v>18408.552350000002</v>
      </c>
      <c r="F58" s="28">
        <v>17608.145769999999</v>
      </c>
      <c r="G58" s="29">
        <f t="shared" si="1"/>
        <v>108.66407789027966</v>
      </c>
      <c r="H58" s="28">
        <v>1716.62</v>
      </c>
    </row>
    <row r="59" spans="1:8" s="31" customFormat="1" ht="12.75" x14ac:dyDescent="0.2">
      <c r="A59" s="18" t="s">
        <v>86</v>
      </c>
      <c r="B59" s="33" t="s">
        <v>87</v>
      </c>
      <c r="C59" s="34"/>
      <c r="D59" s="22">
        <f>D60</f>
        <v>1420.4059999999999</v>
      </c>
      <c r="E59" s="22">
        <f>E60</f>
        <v>1980.75</v>
      </c>
      <c r="F59" s="22">
        <f>F60</f>
        <v>1980.75</v>
      </c>
      <c r="G59" s="29">
        <f t="shared" si="1"/>
        <v>139.44956582836176</v>
      </c>
      <c r="H59" s="22">
        <f>H60</f>
        <v>1519.04</v>
      </c>
    </row>
    <row r="60" spans="1:8" s="13" customFormat="1" ht="12.75" x14ac:dyDescent="0.2">
      <c r="A60" s="24" t="s">
        <v>88</v>
      </c>
      <c r="B60" s="25" t="s">
        <v>46</v>
      </c>
      <c r="C60" s="26" t="s">
        <v>13</v>
      </c>
      <c r="D60" s="28">
        <v>1420.4059999999999</v>
      </c>
      <c r="E60" s="28">
        <v>1980.75</v>
      </c>
      <c r="F60" s="28">
        <v>1980.75</v>
      </c>
      <c r="G60" s="29">
        <f t="shared" si="1"/>
        <v>139.44956582836176</v>
      </c>
      <c r="H60" s="28">
        <v>1519.04</v>
      </c>
    </row>
    <row r="61" spans="1:8" s="31" customFormat="1" ht="25.5" x14ac:dyDescent="0.2">
      <c r="A61" s="18" t="s">
        <v>89</v>
      </c>
      <c r="B61" s="33" t="s">
        <v>90</v>
      </c>
      <c r="C61" s="34"/>
      <c r="D61" s="22">
        <f>SUM(D62)</f>
        <v>2.4052899999999999</v>
      </c>
      <c r="E61" s="22">
        <f>SUM(E62)</f>
        <v>2.2330000000000001</v>
      </c>
      <c r="F61" s="22">
        <f>SUM(F62)</f>
        <v>0.63300000000000001</v>
      </c>
      <c r="G61" s="29">
        <f t="shared" si="1"/>
        <v>26.316992961347697</v>
      </c>
      <c r="H61" s="22">
        <f>SUM(H62)</f>
        <v>221</v>
      </c>
    </row>
    <row r="62" spans="1:8" s="13" customFormat="1" ht="25.5" x14ac:dyDescent="0.2">
      <c r="A62" s="24" t="s">
        <v>91</v>
      </c>
      <c r="B62" s="25" t="s">
        <v>27</v>
      </c>
      <c r="C62" s="26" t="s">
        <v>12</v>
      </c>
      <c r="D62" s="28">
        <v>2.4052899999999999</v>
      </c>
      <c r="E62" s="28">
        <v>2.2330000000000001</v>
      </c>
      <c r="F62" s="28">
        <v>0.63300000000000001</v>
      </c>
      <c r="G62" s="29">
        <f t="shared" si="1"/>
        <v>26.316992961347697</v>
      </c>
      <c r="H62" s="28">
        <v>221</v>
      </c>
    </row>
    <row r="63" spans="1:8" s="31" customFormat="1" ht="25.5" hidden="1" customHeight="1" x14ac:dyDescent="0.2">
      <c r="A63" s="18" t="s">
        <v>92</v>
      </c>
      <c r="B63" s="33" t="s">
        <v>93</v>
      </c>
      <c r="C63" s="34"/>
      <c r="D63" s="22">
        <f>SUM(D64:D65)</f>
        <v>0</v>
      </c>
      <c r="E63" s="22">
        <f>SUM(E64:E65)</f>
        <v>0</v>
      </c>
      <c r="F63" s="22">
        <f>SUM(F64:F65)</f>
        <v>0</v>
      </c>
      <c r="G63" s="23" t="e">
        <f t="shared" si="1"/>
        <v>#DIV/0!</v>
      </c>
      <c r="H63" s="22">
        <f>SUM(H64:H65)</f>
        <v>31813.03</v>
      </c>
    </row>
    <row r="64" spans="1:8" s="13" customFormat="1" ht="38.25" hidden="1" customHeight="1" x14ac:dyDescent="0.2">
      <c r="A64" s="24" t="s">
        <v>94</v>
      </c>
      <c r="B64" s="25" t="s">
        <v>38</v>
      </c>
      <c r="C64" s="26" t="s">
        <v>12</v>
      </c>
      <c r="D64" s="28"/>
      <c r="E64" s="28"/>
      <c r="F64" s="28"/>
      <c r="G64" s="29" t="e">
        <f t="shared" si="1"/>
        <v>#DIV/0!</v>
      </c>
      <c r="H64" s="28">
        <v>25487</v>
      </c>
    </row>
    <row r="65" spans="1:8" s="13" customFormat="1" ht="38.25" hidden="1" customHeight="1" x14ac:dyDescent="0.2">
      <c r="A65" s="24" t="s">
        <v>95</v>
      </c>
      <c r="B65" s="25" t="s">
        <v>38</v>
      </c>
      <c r="C65" s="26" t="s">
        <v>15</v>
      </c>
      <c r="D65" s="28"/>
      <c r="E65" s="28"/>
      <c r="F65" s="28"/>
      <c r="G65" s="29" t="e">
        <f t="shared" si="1"/>
        <v>#DIV/0!</v>
      </c>
      <c r="H65" s="28">
        <v>6326.03</v>
      </c>
    </row>
    <row r="66" spans="1:8" s="31" customFormat="1" ht="12.75" x14ac:dyDescent="0.2">
      <c r="A66" s="18" t="s">
        <v>96</v>
      </c>
      <c r="B66" s="38"/>
      <c r="C66" s="39"/>
      <c r="D66" s="22">
        <f>D6+D15+D17+D21+D28+D35+D42+D45+D50+D56+D59+D61+D63</f>
        <v>810517.35167</v>
      </c>
      <c r="E66" s="22">
        <f>E6+E15+E17+E21+E28+E35+E42+E45+E50+E56+E59+E61+E63</f>
        <v>801917.82900999999</v>
      </c>
      <c r="F66" s="22">
        <f>F6+F15+F17+F21+F28+F35+F42+F45+F50+F56+F59+F61+F63</f>
        <v>755849.65272000001</v>
      </c>
      <c r="G66" s="23">
        <f t="shared" si="1"/>
        <v>93.255209300903672</v>
      </c>
      <c r="H66" s="22">
        <f>H6+H15+H17+H22+H29+H35+H42+H45+H50+H56+H59+H61+H63</f>
        <v>445048.83999999997</v>
      </c>
    </row>
    <row r="67" spans="1:8" s="13" customFormat="1" ht="12.75" x14ac:dyDescent="0.2">
      <c r="A67" s="1"/>
      <c r="C67" s="40"/>
      <c r="D67" s="41"/>
      <c r="E67" s="41"/>
      <c r="F67" s="41"/>
      <c r="H67" s="40"/>
    </row>
    <row r="68" spans="1:8" s="13" customFormat="1" ht="12.75" x14ac:dyDescent="0.2">
      <c r="A68" s="1"/>
      <c r="C68" s="40"/>
      <c r="D68" s="42"/>
      <c r="E68" s="42"/>
      <c r="F68" s="42"/>
      <c r="H68" s="40"/>
    </row>
    <row r="69" spans="1:8" s="13" customFormat="1" ht="12.75" x14ac:dyDescent="0.2">
      <c r="A69" s="1"/>
      <c r="C69" s="40"/>
      <c r="D69" s="42"/>
      <c r="E69" s="42"/>
      <c r="F69" s="42"/>
      <c r="H69" s="40"/>
    </row>
  </sheetData>
  <mergeCells count="21">
    <mergeCell ref="B61:C61"/>
    <mergeCell ref="B63:C63"/>
    <mergeCell ref="A1:G1"/>
    <mergeCell ref="B35:C35"/>
    <mergeCell ref="B42:C42"/>
    <mergeCell ref="B45:C45"/>
    <mergeCell ref="B50:C50"/>
    <mergeCell ref="B56:C56"/>
    <mergeCell ref="B59:C59"/>
    <mergeCell ref="B6:C6"/>
    <mergeCell ref="B15:C15"/>
    <mergeCell ref="B17:C17"/>
    <mergeCell ref="B21:C21"/>
    <mergeCell ref="B28:C28"/>
    <mergeCell ref="B33:C33"/>
    <mergeCell ref="A2:G2"/>
    <mergeCell ref="A4:A5"/>
    <mergeCell ref="B4:C5"/>
    <mergeCell ref="D4:D5"/>
    <mergeCell ref="E4:F4"/>
    <mergeCell ref="G4:G5"/>
  </mergeCells>
  <pageMargins left="0.9055118110236221" right="0" top="0.35433070866141736" bottom="0.35433070866141736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1конс РЗ,ПЗ</vt:lpstr>
      <vt:lpstr>'прил 1конс РЗ,ПЗ'!Область_печати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MainAdmin</cp:lastModifiedBy>
  <dcterms:created xsi:type="dcterms:W3CDTF">2021-05-26T04:29:37Z</dcterms:created>
  <dcterms:modified xsi:type="dcterms:W3CDTF">2021-05-26T04:34:23Z</dcterms:modified>
</cp:coreProperties>
</file>